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udip\Downloads\SHED-3 PANEL PURCHASE ORDER 2025-2026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Print_Area" localSheetId="0">Sheet1!$A$1:$Q$50</definedName>
  </definedNames>
  <calcPr calcId="162913"/>
</workbook>
</file>

<file path=xl/calcChain.xml><?xml version="1.0" encoding="utf-8"?>
<calcChain xmlns="http://schemas.openxmlformats.org/spreadsheetml/2006/main">
  <c r="J35" i="1" l="1"/>
  <c r="L35" i="1" s="1"/>
  <c r="J34" i="1"/>
  <c r="N28" i="1"/>
  <c r="L28" i="1"/>
  <c r="Q28" i="1" s="1"/>
  <c r="J23" i="1"/>
  <c r="J24" i="1"/>
  <c r="J25" i="1"/>
  <c r="J26" i="1"/>
  <c r="J27" i="1"/>
  <c r="J28" i="1"/>
  <c r="J29" i="1"/>
  <c r="N29" i="1" s="1"/>
  <c r="J30" i="1"/>
  <c r="J31" i="1"/>
  <c r="J32" i="1"/>
  <c r="N32" i="1" s="1"/>
  <c r="J33" i="1"/>
  <c r="N33" i="1" s="1"/>
  <c r="L29" i="1" l="1"/>
  <c r="Q29" i="1" s="1"/>
  <c r="N34" i="1"/>
  <c r="L33" i="1"/>
  <c r="Q33" i="1" s="1"/>
  <c r="L32" i="1"/>
  <c r="Q32" i="1" s="1"/>
  <c r="L34" i="1"/>
  <c r="Q34" i="1" s="1"/>
  <c r="N35" i="1"/>
  <c r="Q35" i="1" s="1"/>
  <c r="L31" i="1"/>
  <c r="Q31" i="1" s="1"/>
  <c r="L27" i="1"/>
  <c r="N31" i="1"/>
  <c r="N27" i="1"/>
  <c r="L30" i="1"/>
  <c r="L26" i="1"/>
  <c r="Q26" i="1" s="1"/>
  <c r="N30" i="1"/>
  <c r="N26" i="1"/>
  <c r="J22" i="1"/>
  <c r="Q30" i="1" l="1"/>
  <c r="Q27" i="1"/>
  <c r="J21" i="1"/>
  <c r="L21" i="1" l="1"/>
  <c r="N21" i="1"/>
  <c r="J20" i="1"/>
  <c r="J19" i="1"/>
  <c r="Q21" i="1" l="1"/>
  <c r="L20" i="1"/>
  <c r="N20" i="1"/>
  <c r="L19" i="1"/>
  <c r="N19" i="1"/>
  <c r="Q20" i="1" l="1"/>
  <c r="Q19" i="1"/>
  <c r="F43" i="1"/>
  <c r="L22" i="1" l="1"/>
  <c r="N23" i="1"/>
  <c r="L24" i="1"/>
  <c r="N25" i="1"/>
  <c r="L25" i="1" l="1"/>
  <c r="Q25" i="1" s="1"/>
  <c r="N24" i="1"/>
  <c r="Q24" i="1" s="1"/>
  <c r="L23" i="1"/>
  <c r="Q23" i="1" s="1"/>
  <c r="N22" i="1"/>
  <c r="Q22" i="1" s="1"/>
  <c r="J43" i="1" l="1"/>
  <c r="H43" i="1" l="1"/>
  <c r="L43" i="1" l="1"/>
  <c r="Q43" i="1"/>
  <c r="N43" i="1"/>
</calcChain>
</file>

<file path=xl/sharedStrings.xml><?xml version="1.0" encoding="utf-8"?>
<sst xmlns="http://schemas.openxmlformats.org/spreadsheetml/2006/main" count="134" uniqueCount="85">
  <si>
    <t>Bill To</t>
  </si>
  <si>
    <t xml:space="preserve">Purchase Order No : </t>
  </si>
  <si>
    <t>Address</t>
  </si>
  <si>
    <t>Date :</t>
  </si>
  <si>
    <t>GSTIN</t>
  </si>
  <si>
    <t>GST State</t>
  </si>
  <si>
    <t>Supplier Name</t>
  </si>
  <si>
    <t>Supplier Address</t>
  </si>
  <si>
    <t>Payment Terms</t>
  </si>
  <si>
    <t>Sl No</t>
  </si>
  <si>
    <t>Description</t>
  </si>
  <si>
    <t>Delivery Date</t>
  </si>
  <si>
    <t xml:space="preserve">Qty </t>
  </si>
  <si>
    <t>UOM</t>
  </si>
  <si>
    <t>Disct %</t>
  </si>
  <si>
    <t>Gross Value</t>
  </si>
  <si>
    <t>CGST</t>
  </si>
  <si>
    <t>SGST</t>
  </si>
  <si>
    <t>IGST</t>
  </si>
  <si>
    <t>TOTAL</t>
  </si>
  <si>
    <t>%</t>
  </si>
  <si>
    <t>Amt</t>
  </si>
  <si>
    <t>Remarks</t>
  </si>
  <si>
    <t>Terms &amp; Conditions</t>
  </si>
  <si>
    <t>Synergy Industrial Services Pvt Ltd</t>
  </si>
  <si>
    <t>30/1, BALLYGUNGE PLACE,
KOLKATA - 700019</t>
  </si>
  <si>
    <t>19AADCS5778F1ZX</t>
  </si>
  <si>
    <t>Delivery Address</t>
  </si>
  <si>
    <t>Item Name</t>
  </si>
  <si>
    <t>Product Category</t>
  </si>
  <si>
    <t>Rate</t>
  </si>
  <si>
    <t>SYNERGY INDUSTRIAL SERVICES PVT. LTD.</t>
  </si>
  <si>
    <t>KALYANI - 741235, NADIA - WB</t>
  </si>
  <si>
    <t>Plot 1(F), WBIIDC Growth Centre</t>
  </si>
  <si>
    <t>Sudip Chakraborty, 6291053165</t>
  </si>
  <si>
    <t>We are pleased to place order on you for the following items as per terms &amp; conditions specified below:</t>
  </si>
  <si>
    <t>Email Id</t>
  </si>
  <si>
    <t>purchase@synergyispl.com</t>
  </si>
  <si>
    <t>Quotation No. &amp; Date:</t>
  </si>
  <si>
    <t>Dear Sir/Madam,</t>
  </si>
  <si>
    <t>GSTIN/UIN</t>
  </si>
  <si>
    <t>Email Id:</t>
  </si>
  <si>
    <t>Contact Person</t>
  </si>
  <si>
    <t>Indent</t>
  </si>
  <si>
    <t xml:space="preserve">REVISION NO: </t>
  </si>
  <si>
    <t>UNITY SOURCING</t>
  </si>
  <si>
    <t>19AIKPR5151M1ZL</t>
  </si>
  <si>
    <t>100% PAYMENT AGAINST DELIVERY WITHIN 30 DAYS CREDIT.</t>
  </si>
  <si>
    <t>134, BARAJAGULI, SANTOSHPUR, DIGHA</t>
  </si>
  <si>
    <t>NADIA, WEST BENGAL, 741221</t>
  </si>
  <si>
    <t>Agnibha Roy, +91- 8637331025/9434419729</t>
  </si>
  <si>
    <t xml:space="preserve">unitysourcing10@gmail.com
</t>
  </si>
  <si>
    <t>PURCHASE ORDER</t>
  </si>
  <si>
    <t>Delivery Immediate Within 1-2 Weeks From PO Date.</t>
  </si>
  <si>
    <r>
      <t xml:space="preserve">1. </t>
    </r>
    <r>
      <rPr>
        <b/>
        <sz val="16"/>
        <rFont val="Verdana"/>
        <family val="2"/>
      </rPr>
      <t xml:space="preserve"> PAYMENT TERMS: </t>
    </r>
    <r>
      <rPr>
        <sz val="16"/>
        <rFont val="Verdana"/>
        <family val="2"/>
      </rPr>
      <t xml:space="preserve">100% Payment against delivery on 30 Days Credit.
2.  </t>
    </r>
    <r>
      <rPr>
        <b/>
        <sz val="16"/>
        <rFont val="Verdana"/>
        <family val="2"/>
      </rPr>
      <t>PACKING WITH FORWARDING :</t>
    </r>
    <r>
      <rPr>
        <sz val="16"/>
        <rFont val="Verdana"/>
        <family val="2"/>
      </rPr>
      <t xml:space="preserve"> At your Scope
3. </t>
    </r>
    <r>
      <rPr>
        <b/>
        <sz val="16"/>
        <rFont val="Verdana"/>
        <family val="2"/>
      </rPr>
      <t xml:space="preserve"> FREIGHT </t>
    </r>
    <r>
      <rPr>
        <sz val="16"/>
        <rFont val="Verdana"/>
        <family val="2"/>
      </rPr>
      <t xml:space="preserve">: Delivery to Kalyani Works.
4.  </t>
    </r>
    <r>
      <rPr>
        <b/>
        <sz val="16"/>
        <rFont val="Verdana"/>
        <family val="2"/>
      </rPr>
      <t>INSURANCE</t>
    </r>
    <r>
      <rPr>
        <sz val="16"/>
        <rFont val="Verdana"/>
        <family val="2"/>
      </rPr>
      <t xml:space="preserve"> : At Your Scope
6.  </t>
    </r>
    <r>
      <rPr>
        <b/>
        <sz val="16"/>
        <rFont val="Verdana"/>
        <family val="2"/>
      </rPr>
      <t>DELIVERY PERIOD:</t>
    </r>
    <r>
      <rPr>
        <sz val="16"/>
        <rFont val="Verdana"/>
        <family val="2"/>
      </rPr>
      <t xml:space="preserve"> Delivery Immediate Within 1-2 Weeks From PO date.
7.  </t>
    </r>
    <r>
      <rPr>
        <b/>
        <sz val="16"/>
        <rFont val="Verdana"/>
        <family val="2"/>
      </rPr>
      <t>INTRA STATE ROAD PERMIT:</t>
    </r>
    <r>
      <rPr>
        <sz val="16"/>
        <rFont val="Verdana"/>
        <family val="2"/>
      </rPr>
      <t xml:space="preserve"> As Applicable
9.  </t>
    </r>
    <r>
      <rPr>
        <b/>
        <sz val="16"/>
        <rFont val="Verdana"/>
        <family val="2"/>
      </rPr>
      <t>WARRANTY:</t>
    </r>
    <r>
      <rPr>
        <sz val="16"/>
        <rFont val="Verdana"/>
        <family val="2"/>
      </rPr>
      <t xml:space="preserve"> NA
10. </t>
    </r>
    <r>
      <rPr>
        <b/>
        <sz val="16"/>
        <rFont val="Verdana"/>
        <family val="2"/>
      </rPr>
      <t>BILLING INSTRUCTION:</t>
    </r>
    <r>
      <rPr>
        <sz val="16"/>
        <rFont val="Verdana"/>
        <family val="2"/>
      </rPr>
      <t xml:space="preserve"> 3 Invoice Copy, Delivery Challan, Packing List, Warranty Certificate &amp; Manual Copy. </t>
    </r>
    <r>
      <rPr>
        <b/>
        <sz val="16"/>
        <rFont val="Verdana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6"/>
        <rFont val="Verdana"/>
        <family val="2"/>
      </rPr>
      <t xml:space="preserve">
</t>
    </r>
  </si>
  <si>
    <r>
      <t xml:space="preserve">
</t>
    </r>
    <r>
      <rPr>
        <b/>
        <sz val="14"/>
        <rFont val="Tahoma"/>
        <family val="2"/>
      </rPr>
      <t>For Synergy Industrial Services Pvt. Ltd</t>
    </r>
    <r>
      <rPr>
        <b/>
        <sz val="14"/>
        <rFont val="Times New Roman"/>
        <family val="1"/>
      </rPr>
      <t xml:space="preserve">
</t>
    </r>
  </si>
  <si>
    <t>PR-CP-062-2025-26, Dt: 04/03/2026</t>
  </si>
  <si>
    <t>VND/PO-CP-001/26-27</t>
  </si>
  <si>
    <t>What's App, Dt: 25/03/2026</t>
  </si>
  <si>
    <t>CHEESE HEAD SCREW M3*16</t>
  </si>
  <si>
    <t>CHEESE HEAD SCREW M4*10</t>
  </si>
  <si>
    <t>CHEESE HEAD SCREW M4*16</t>
  </si>
  <si>
    <t>CHEESE HEAD SCREW M5*15</t>
  </si>
  <si>
    <t>CHEESE HEAD SCREW M5*20</t>
  </si>
  <si>
    <t>CSK SCREW M4*10</t>
  </si>
  <si>
    <t>HEX NUT M3</t>
  </si>
  <si>
    <t>HEX NUT M5</t>
  </si>
  <si>
    <t xml:space="preserve">FLAT WASHER 3MM (SMALL) </t>
  </si>
  <si>
    <t xml:space="preserve">FLAT WASHER 4 MM (BIG) </t>
  </si>
  <si>
    <t xml:space="preserve">FLAT WASHER 5 MM (BIG) </t>
  </si>
  <si>
    <t xml:space="preserve">FLAT WASHER 5MM (SMALL) </t>
  </si>
  <si>
    <t xml:space="preserve">FLAT WASHER 6 MM </t>
  </si>
  <si>
    <t>SPRING WASHER 5 MM</t>
  </si>
  <si>
    <t>SPRING WASHER 6 MM</t>
  </si>
  <si>
    <t>NOS</t>
  </si>
  <si>
    <t>STANDARD</t>
  </si>
  <si>
    <t>10C X 1 SQMM, PVC INNSULATED CABLE FOR PENDANT</t>
  </si>
  <si>
    <t>POLYCAB</t>
  </si>
  <si>
    <t>SINGLE CORE PVC FR GRADE PANEL WIRE 2.5 SQMM (YELLOW ON GREEN) FOR EARTHING PURPOSE</t>
  </si>
  <si>
    <t>SCREW</t>
  </si>
  <si>
    <t>MTR</t>
  </si>
  <si>
    <t>NUT</t>
  </si>
  <si>
    <t>WASHER</t>
  </si>
  <si>
    <t>CABLE</t>
  </si>
  <si>
    <t>01, Dt: 17/04/2026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</si>
</sst>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42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20"/>
      <name val="Arial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1"/>
      <color theme="10"/>
      <name val="Calibri"/>
      <family val="2"/>
      <scheme val="minor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  <font>
      <b/>
      <sz val="14"/>
      <name val="Times New Roman"/>
      <family val="1"/>
    </font>
    <font>
      <sz val="10"/>
      <name val="Verdana"/>
      <family val="2"/>
    </font>
    <font>
      <b/>
      <sz val="10"/>
      <color theme="1"/>
      <name val="Verdana"/>
      <family val="2"/>
    </font>
    <font>
      <sz val="10"/>
      <color rgb="FF000000"/>
      <name val="Verdana"/>
      <family val="2"/>
    </font>
    <font>
      <b/>
      <sz val="12"/>
      <name val="Verdana"/>
      <family val="2"/>
    </font>
    <font>
      <b/>
      <sz val="12"/>
      <color rgb="FF000000"/>
      <name val="Verdana"/>
      <family val="2"/>
    </font>
    <font>
      <sz val="12"/>
      <color theme="1"/>
      <name val="Verdana"/>
      <family val="2"/>
    </font>
    <font>
      <b/>
      <sz val="11"/>
      <color rgb="FF000000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6"/>
      <color theme="1"/>
      <name val="Verdana"/>
      <family val="2"/>
    </font>
    <font>
      <b/>
      <sz val="14"/>
      <name val="Verdana"/>
      <family val="2"/>
    </font>
    <font>
      <b/>
      <sz val="14"/>
      <color theme="1"/>
      <name val="Verdana"/>
      <family val="2"/>
    </font>
    <font>
      <b/>
      <sz val="14"/>
      <color rgb="FF000000"/>
      <name val="Verdana"/>
      <family val="2"/>
    </font>
    <font>
      <b/>
      <sz val="14"/>
      <name val="Tahoma"/>
      <family val="2"/>
    </font>
    <font>
      <b/>
      <sz val="14"/>
      <color rgb="FF212121"/>
      <name val="Tahoma"/>
      <family val="2"/>
    </font>
    <font>
      <b/>
      <sz val="12"/>
      <color theme="1"/>
      <name val="Tahoma"/>
      <family val="2"/>
    </font>
    <font>
      <sz val="12"/>
      <name val="Verdana"/>
      <family val="2"/>
    </font>
    <font>
      <sz val="12"/>
      <color rgb="FF000000"/>
      <name val="Verdana"/>
      <family val="2"/>
    </font>
    <font>
      <sz val="16"/>
      <name val="Verdana"/>
      <family val="2"/>
    </font>
    <font>
      <b/>
      <sz val="16"/>
      <name val="Verdana"/>
      <family val="2"/>
    </font>
    <font>
      <b/>
      <sz val="14"/>
      <color rgb="FF000000"/>
      <name val="Tahoma"/>
      <family val="2"/>
    </font>
    <font>
      <b/>
      <sz val="20"/>
      <color theme="1"/>
      <name val="Times New Roman"/>
      <family val="1"/>
    </font>
    <font>
      <b/>
      <sz val="20"/>
      <color rgb="FF000000"/>
      <name val="Times New Roman"/>
      <family val="1"/>
    </font>
    <font>
      <b/>
      <sz val="12"/>
      <color theme="1"/>
      <name val="Verdana"/>
      <family val="2"/>
    </font>
    <font>
      <sz val="14"/>
      <color theme="1"/>
      <name val="Verdana"/>
      <family val="2"/>
    </font>
    <font>
      <sz val="11"/>
      <color rgb="FF000000"/>
      <name val="Verdana"/>
      <family val="2"/>
    </font>
    <font>
      <b/>
      <sz val="12"/>
      <color rgb="FF000000"/>
      <name val="Tahoma"/>
      <family val="2"/>
    </font>
    <font>
      <b/>
      <sz val="12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190">
    <xf numFmtId="0" fontId="0" fillId="0" borderId="0" xfId="0"/>
    <xf numFmtId="0" fontId="7" fillId="0" borderId="0" xfId="0" applyFont="1" applyBorder="1"/>
    <xf numFmtId="0" fontId="7" fillId="0" borderId="10" xfId="0" applyFont="1" applyBorder="1"/>
    <xf numFmtId="0" fontId="1" fillId="0" borderId="10" xfId="1" applyFont="1" applyBorder="1"/>
    <xf numFmtId="0" fontId="1" fillId="0" borderId="0" xfId="1" applyFont="1" applyBorder="1"/>
    <xf numFmtId="0" fontId="1" fillId="0" borderId="0" xfId="1" applyFont="1" applyBorder="1" applyAlignment="1">
      <alignment horizontal="left" vertical="top"/>
    </xf>
    <xf numFmtId="0" fontId="1" fillId="0" borderId="11" xfId="1" applyFont="1" applyBorder="1" applyAlignment="1">
      <alignment horizontal="left" vertical="top"/>
    </xf>
    <xf numFmtId="0" fontId="1" fillId="0" borderId="3" xfId="1" applyFont="1" applyBorder="1"/>
    <xf numFmtId="0" fontId="6" fillId="0" borderId="0" xfId="0" applyFont="1" applyBorder="1"/>
    <xf numFmtId="0" fontId="1" fillId="0" borderId="32" xfId="1" applyFont="1" applyBorder="1" applyAlignment="1">
      <alignment horizontal="left" vertical="top"/>
    </xf>
    <xf numFmtId="0" fontId="1" fillId="0" borderId="33" xfId="1" applyFont="1" applyBorder="1" applyAlignment="1">
      <alignment horizontal="left" vertical="top"/>
    </xf>
    <xf numFmtId="0" fontId="6" fillId="0" borderId="10" xfId="0" applyFont="1" applyBorder="1"/>
    <xf numFmtId="0" fontId="7" fillId="0" borderId="0" xfId="0" applyFont="1" applyBorder="1" applyAlignment="1"/>
    <xf numFmtId="0" fontId="1" fillId="0" borderId="0" xfId="1" applyFont="1" applyBorder="1" applyAlignment="1"/>
    <xf numFmtId="0" fontId="11" fillId="0" borderId="0" xfId="0" applyFont="1" applyBorder="1" applyAlignment="1"/>
    <xf numFmtId="0" fontId="12" fillId="0" borderId="0" xfId="1" applyFont="1" applyBorder="1" applyAlignment="1"/>
    <xf numFmtId="0" fontId="9" fillId="0" borderId="19" xfId="1" applyFont="1" applyBorder="1" applyAlignment="1">
      <alignment vertical="center" wrapText="1"/>
    </xf>
    <xf numFmtId="0" fontId="15" fillId="0" borderId="11" xfId="0" applyFont="1" applyBorder="1"/>
    <xf numFmtId="0" fontId="15" fillId="0" borderId="5" xfId="0" applyFont="1" applyBorder="1" applyAlignment="1">
      <alignment horizontal="left" vertical="center" wrapText="1"/>
    </xf>
    <xf numFmtId="0" fontId="21" fillId="0" borderId="5" xfId="0" applyFont="1" applyBorder="1" applyAlignment="1">
      <alignment horizontal="center" vertical="center"/>
    </xf>
    <xf numFmtId="43" fontId="21" fillId="0" borderId="5" xfId="3" applyFont="1" applyBorder="1" applyAlignment="1">
      <alignment horizontal="center" vertical="center"/>
    </xf>
    <xf numFmtId="43" fontId="21" fillId="0" borderId="4" xfId="2" applyFont="1" applyBorder="1" applyAlignment="1">
      <alignment vertical="center" wrapText="1"/>
    </xf>
    <xf numFmtId="0" fontId="16" fillId="0" borderId="12" xfId="1" applyFont="1" applyBorder="1" applyAlignment="1">
      <alignment horizontal="center" vertical="center"/>
    </xf>
    <xf numFmtId="0" fontId="22" fillId="0" borderId="5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/>
    </xf>
    <xf numFmtId="15" fontId="16" fillId="0" borderId="4" xfId="1" applyNumberFormat="1" applyFont="1" applyBorder="1" applyAlignment="1">
      <alignment horizontal="center" vertical="center" wrapText="1"/>
    </xf>
    <xf numFmtId="43" fontId="22" fillId="0" borderId="5" xfId="3" applyFont="1" applyBorder="1" applyAlignment="1">
      <alignment horizontal="center" vertical="center"/>
    </xf>
    <xf numFmtId="10" fontId="22" fillId="0" borderId="5" xfId="4" applyNumberFormat="1" applyFont="1" applyBorder="1" applyAlignment="1">
      <alignment horizontal="center" vertical="center"/>
    </xf>
    <xf numFmtId="9" fontId="16" fillId="0" borderId="4" xfId="1" applyNumberFormat="1" applyFont="1" applyBorder="1" applyAlignment="1">
      <alignment horizontal="center" vertical="center"/>
    </xf>
    <xf numFmtId="43" fontId="14" fillId="0" borderId="4" xfId="2" applyFont="1" applyBorder="1" applyAlignment="1">
      <alignment horizontal="center" vertical="center"/>
    </xf>
    <xf numFmtId="0" fontId="16" fillId="0" borderId="5" xfId="1" applyFont="1" applyBorder="1" applyAlignment="1">
      <alignment horizontal="center"/>
    </xf>
    <xf numFmtId="43" fontId="16" fillId="0" borderId="5" xfId="2" applyFont="1" applyBorder="1" applyAlignment="1">
      <alignment horizontal="center"/>
    </xf>
    <xf numFmtId="43" fontId="16" fillId="0" borderId="14" xfId="2" applyFont="1" applyBorder="1" applyAlignment="1">
      <alignment horizontal="center" vertical="center"/>
    </xf>
    <xf numFmtId="15" fontId="14" fillId="0" borderId="4" xfId="1" applyNumberFormat="1" applyFont="1" applyBorder="1" applyAlignment="1">
      <alignment horizontal="center" vertical="center" wrapText="1"/>
    </xf>
    <xf numFmtId="9" fontId="14" fillId="0" borderId="4" xfId="1" applyNumberFormat="1" applyFont="1" applyBorder="1" applyAlignment="1">
      <alignment horizontal="center" vertical="center"/>
    </xf>
    <xf numFmtId="0" fontId="14" fillId="0" borderId="5" xfId="1" applyFont="1" applyBorder="1" applyAlignment="1">
      <alignment horizontal="center"/>
    </xf>
    <xf numFmtId="43" fontId="14" fillId="0" borderId="5" xfId="2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15" fillId="0" borderId="5" xfId="0" applyFont="1" applyBorder="1" applyAlignment="1">
      <alignment horizontal="left" vertical="center"/>
    </xf>
    <xf numFmtId="0" fontId="22" fillId="0" borderId="5" xfId="0" applyFont="1" applyBorder="1" applyAlignment="1">
      <alignment vertical="center"/>
    </xf>
    <xf numFmtId="9" fontId="16" fillId="0" borderId="5" xfId="1" applyNumberFormat="1" applyFont="1" applyBorder="1" applyAlignment="1">
      <alignment horizontal="center" wrapText="1"/>
    </xf>
    <xf numFmtId="43" fontId="16" fillId="0" borderId="4" xfId="2" applyFont="1" applyBorder="1" applyAlignment="1">
      <alignment vertical="center" wrapText="1"/>
    </xf>
    <xf numFmtId="43" fontId="16" fillId="0" borderId="4" xfId="2" applyFont="1" applyBorder="1" applyAlignment="1">
      <alignment horizontal="center" vertical="center"/>
    </xf>
    <xf numFmtId="43" fontId="16" fillId="0" borderId="5" xfId="2" applyNumberFormat="1" applyFont="1" applyBorder="1" applyAlignment="1">
      <alignment horizontal="right" wrapText="1"/>
    </xf>
    <xf numFmtId="0" fontId="16" fillId="0" borderId="5" xfId="1" applyFont="1" applyBorder="1" applyAlignment="1">
      <alignment horizontal="right" wrapText="1"/>
    </xf>
    <xf numFmtId="43" fontId="16" fillId="0" borderId="5" xfId="2" applyFont="1" applyBorder="1" applyAlignment="1">
      <alignment horizontal="right" wrapText="1"/>
    </xf>
    <xf numFmtId="43" fontId="16" fillId="0" borderId="15" xfId="2" applyFont="1" applyBorder="1"/>
    <xf numFmtId="0" fontId="16" fillId="0" borderId="11" xfId="1" applyFont="1" applyBorder="1"/>
    <xf numFmtId="0" fontId="16" fillId="0" borderId="0" xfId="1" applyFont="1" applyBorder="1"/>
    <xf numFmtId="0" fontId="16" fillId="0" borderId="10" xfId="1" applyFont="1" applyBorder="1"/>
    <xf numFmtId="0" fontId="5" fillId="3" borderId="8" xfId="1" applyFont="1" applyFill="1" applyBorder="1" applyAlignment="1">
      <alignment vertical="top"/>
    </xf>
    <xf numFmtId="0" fontId="5" fillId="3" borderId="0" xfId="1" applyFont="1" applyFill="1" applyBorder="1" applyAlignment="1">
      <alignment vertical="top"/>
    </xf>
    <xf numFmtId="0" fontId="8" fillId="3" borderId="19" xfId="1" applyFont="1" applyFill="1" applyBorder="1" applyAlignment="1">
      <alignment vertical="top"/>
    </xf>
    <xf numFmtId="0" fontId="5" fillId="4" borderId="21" xfId="1" applyFont="1" applyFill="1" applyBorder="1" applyAlignment="1">
      <alignment vertical="center"/>
    </xf>
    <xf numFmtId="0" fontId="5" fillId="4" borderId="8" xfId="1" applyFont="1" applyFill="1" applyBorder="1" applyAlignment="1">
      <alignment vertical="center"/>
    </xf>
    <xf numFmtId="0" fontId="5" fillId="4" borderId="9" xfId="1" applyFont="1" applyFill="1" applyBorder="1" applyAlignment="1">
      <alignment vertical="center"/>
    </xf>
    <xf numFmtId="0" fontId="24" fillId="4" borderId="35" xfId="1" applyFont="1" applyFill="1" applyBorder="1" applyAlignment="1">
      <alignment vertical="center"/>
    </xf>
    <xf numFmtId="0" fontId="24" fillId="4" borderId="36" xfId="1" applyFont="1" applyFill="1" applyBorder="1" applyAlignment="1">
      <alignment vertical="center"/>
    </xf>
    <xf numFmtId="0" fontId="24" fillId="4" borderId="37" xfId="1" applyFont="1" applyFill="1" applyBorder="1" applyAlignment="1">
      <alignment vertical="center"/>
    </xf>
    <xf numFmtId="0" fontId="25" fillId="4" borderId="11" xfId="0" applyFont="1" applyFill="1" applyBorder="1" applyAlignment="1">
      <alignment vertical="center"/>
    </xf>
    <xf numFmtId="0" fontId="25" fillId="4" borderId="0" xfId="0" applyFont="1" applyFill="1" applyBorder="1"/>
    <xf numFmtId="0" fontId="25" fillId="4" borderId="10" xfId="0" applyFont="1" applyFill="1" applyBorder="1"/>
    <xf numFmtId="1" fontId="26" fillId="4" borderId="20" xfId="1" applyNumberFormat="1" applyFont="1" applyFill="1" applyBorder="1" applyAlignment="1">
      <alignment vertical="top" shrinkToFit="1"/>
    </xf>
    <xf numFmtId="2" fontId="20" fillId="0" borderId="17" xfId="1" applyNumberFormat="1" applyFont="1" applyBorder="1" applyAlignment="1">
      <alignment horizontal="center" vertical="center"/>
    </xf>
    <xf numFmtId="0" fontId="20" fillId="0" borderId="17" xfId="1" applyFont="1" applyBorder="1" applyAlignment="1">
      <alignment vertical="center"/>
    </xf>
    <xf numFmtId="43" fontId="20" fillId="0" borderId="17" xfId="1" applyNumberFormat="1" applyFont="1" applyBorder="1" applyAlignment="1">
      <alignment vertical="center"/>
    </xf>
    <xf numFmtId="43" fontId="20" fillId="0" borderId="17" xfId="2" applyFont="1" applyBorder="1" applyAlignment="1">
      <alignment vertical="center"/>
    </xf>
    <xf numFmtId="43" fontId="20" fillId="0" borderId="30" xfId="2" applyFont="1" applyBorder="1" applyAlignment="1">
      <alignment vertical="center"/>
    </xf>
    <xf numFmtId="0" fontId="17" fillId="0" borderId="13" xfId="1" applyFont="1" applyBorder="1" applyAlignment="1">
      <alignment horizontal="center" vertical="center" wrapText="1"/>
    </xf>
    <xf numFmtId="0" fontId="28" fillId="3" borderId="0" xfId="0" applyFont="1" applyFill="1" applyAlignment="1">
      <alignment vertical="center"/>
    </xf>
    <xf numFmtId="0" fontId="27" fillId="3" borderId="0" xfId="1" applyFont="1" applyFill="1" applyBorder="1" applyAlignment="1">
      <alignment vertical="center"/>
    </xf>
    <xf numFmtId="0" fontId="27" fillId="3" borderId="19" xfId="1" applyFont="1" applyFill="1" applyBorder="1" applyAlignment="1">
      <alignment vertical="top"/>
    </xf>
    <xf numFmtId="0" fontId="30" fillId="3" borderId="39" xfId="1" applyFont="1" applyFill="1" applyBorder="1" applyAlignment="1">
      <alignment horizontal="left" vertical="center" wrapText="1"/>
    </xf>
    <xf numFmtId="0" fontId="30" fillId="3" borderId="40" xfId="1" applyFont="1" applyFill="1" applyBorder="1" applyAlignment="1">
      <alignment vertical="center" wrapText="1"/>
    </xf>
    <xf numFmtId="0" fontId="31" fillId="3" borderId="41" xfId="1" applyFont="1" applyFill="1" applyBorder="1" applyAlignment="1">
      <alignment horizontal="left" vertical="center" wrapText="1"/>
    </xf>
    <xf numFmtId="0" fontId="30" fillId="4" borderId="39" xfId="1" applyFont="1" applyFill="1" applyBorder="1" applyAlignment="1">
      <alignment vertical="center" wrapText="1"/>
    </xf>
    <xf numFmtId="0" fontId="30" fillId="4" borderId="40" xfId="0" applyFont="1" applyFill="1" applyBorder="1" applyAlignment="1">
      <alignment vertical="center"/>
    </xf>
    <xf numFmtId="0" fontId="30" fillId="4" borderId="40" xfId="1" applyFont="1" applyFill="1" applyBorder="1" applyAlignment="1">
      <alignment vertical="center" wrapText="1"/>
    </xf>
    <xf numFmtId="0" fontId="30" fillId="4" borderId="41" xfId="1" applyFont="1" applyFill="1" applyBorder="1" applyAlignment="1">
      <alignment vertical="center" wrapText="1"/>
    </xf>
    <xf numFmtId="0" fontId="27" fillId="3" borderId="22" xfId="1" applyFont="1" applyFill="1" applyBorder="1" applyAlignment="1">
      <alignment vertical="center"/>
    </xf>
    <xf numFmtId="0" fontId="27" fillId="3" borderId="19" xfId="1" applyFont="1" applyFill="1" applyBorder="1" applyAlignment="1">
      <alignment vertical="center"/>
    </xf>
    <xf numFmtId="0" fontId="17" fillId="3" borderId="6" xfId="1" applyFont="1" applyFill="1" applyBorder="1" applyAlignment="1">
      <alignment horizontal="left" vertical="center"/>
    </xf>
    <xf numFmtId="0" fontId="18" fillId="3" borderId="3" xfId="1" applyFont="1" applyFill="1" applyBorder="1" applyAlignment="1">
      <alignment vertical="center"/>
    </xf>
    <xf numFmtId="0" fontId="17" fillId="3" borderId="6" xfId="1" applyFont="1" applyFill="1" applyBorder="1" applyAlignment="1">
      <alignment vertical="center"/>
    </xf>
    <xf numFmtId="0" fontId="19" fillId="3" borderId="6" xfId="0" applyFont="1" applyFill="1" applyBorder="1"/>
    <xf numFmtId="0" fontId="19" fillId="3" borderId="3" xfId="0" applyFont="1" applyFill="1" applyBorder="1"/>
    <xf numFmtId="43" fontId="17" fillId="3" borderId="44" xfId="2" applyFont="1" applyFill="1" applyBorder="1" applyAlignment="1">
      <alignment vertical="center"/>
    </xf>
    <xf numFmtId="43" fontId="17" fillId="3" borderId="45" xfId="2" applyFont="1" applyFill="1" applyBorder="1" applyAlignment="1">
      <alignment vertical="top"/>
    </xf>
    <xf numFmtId="0" fontId="18" fillId="2" borderId="28" xfId="1" applyFont="1" applyFill="1" applyBorder="1" applyAlignment="1">
      <alignment horizontal="center" vertical="center"/>
    </xf>
    <xf numFmtId="0" fontId="18" fillId="2" borderId="28" xfId="1" applyFont="1" applyFill="1" applyBorder="1" applyAlignment="1">
      <alignment horizontal="center"/>
    </xf>
    <xf numFmtId="0" fontId="35" fillId="0" borderId="11" xfId="0" applyFont="1" applyBorder="1" applyAlignment="1">
      <alignment vertical="center"/>
    </xf>
    <xf numFmtId="0" fontId="35" fillId="0" borderId="0" xfId="0" applyFont="1" applyBorder="1" applyAlignment="1"/>
    <xf numFmtId="0" fontId="36" fillId="0" borderId="6" xfId="1" applyFont="1" applyBorder="1" applyAlignment="1"/>
    <xf numFmtId="0" fontId="37" fillId="4" borderId="0" xfId="0" applyFont="1" applyFill="1" applyBorder="1"/>
    <xf numFmtId="0" fontId="37" fillId="4" borderId="10" xfId="0" applyFont="1" applyFill="1" applyBorder="1"/>
    <xf numFmtId="0" fontId="38" fillId="3" borderId="0" xfId="0" applyFont="1" applyFill="1" applyBorder="1"/>
    <xf numFmtId="0" fontId="24" fillId="3" borderId="0" xfId="1" applyFont="1" applyFill="1" applyBorder="1" applyAlignment="1">
      <alignment vertical="center"/>
    </xf>
    <xf numFmtId="0" fontId="13" fillId="3" borderId="0" xfId="1" applyFont="1" applyFill="1" applyBorder="1" applyAlignment="1">
      <alignment vertical="top"/>
    </xf>
    <xf numFmtId="0" fontId="13" fillId="3" borderId="10" xfId="1" applyFont="1" applyFill="1" applyBorder="1" applyAlignment="1">
      <alignment vertical="top"/>
    </xf>
    <xf numFmtId="0" fontId="26" fillId="3" borderId="0" xfId="1" applyFont="1" applyFill="1" applyBorder="1" applyAlignment="1">
      <alignment vertical="center"/>
    </xf>
    <xf numFmtId="0" fontId="29" fillId="0" borderId="5" xfId="0" applyFont="1" applyBorder="1" applyAlignment="1">
      <alignment horizontal="center" vertical="center" wrapText="1"/>
    </xf>
    <xf numFmtId="0" fontId="40" fillId="0" borderId="12" xfId="1" applyFont="1" applyBorder="1" applyAlignment="1">
      <alignment horizontal="center" vertical="center"/>
    </xf>
    <xf numFmtId="0" fontId="41" fillId="0" borderId="5" xfId="0" applyFont="1" applyBorder="1" applyAlignment="1">
      <alignment horizontal="center" vertical="center"/>
    </xf>
    <xf numFmtId="15" fontId="41" fillId="0" borderId="4" xfId="1" applyNumberFormat="1" applyFont="1" applyBorder="1" applyAlignment="1">
      <alignment horizontal="center" vertical="center" wrapText="1"/>
    </xf>
    <xf numFmtId="10" fontId="41" fillId="0" borderId="5" xfId="3" applyNumberFormat="1" applyFont="1" applyBorder="1" applyAlignment="1">
      <alignment horizontal="center" vertical="center"/>
    </xf>
    <xf numFmtId="43" fontId="41" fillId="0" borderId="4" xfId="2" applyFont="1" applyBorder="1" applyAlignment="1">
      <alignment vertical="center" wrapText="1"/>
    </xf>
    <xf numFmtId="9" fontId="41" fillId="0" borderId="4" xfId="1" applyNumberFormat="1" applyFont="1" applyBorder="1" applyAlignment="1">
      <alignment horizontal="center" vertical="center"/>
    </xf>
    <xf numFmtId="43" fontId="41" fillId="0" borderId="4" xfId="2" applyFont="1" applyBorder="1" applyAlignment="1">
      <alignment horizontal="center" vertical="center"/>
    </xf>
    <xf numFmtId="0" fontId="41" fillId="0" borderId="4" xfId="1" applyFont="1" applyBorder="1" applyAlignment="1">
      <alignment horizontal="center" vertical="center"/>
    </xf>
    <xf numFmtId="43" fontId="40" fillId="0" borderId="14" xfId="2" applyFont="1" applyBorder="1" applyAlignment="1">
      <alignment horizontal="center" vertical="center"/>
    </xf>
    <xf numFmtId="10" fontId="29" fillId="0" borderId="5" xfId="4" applyNumberFormat="1" applyFont="1" applyBorder="1" applyAlignment="1">
      <alignment horizontal="center" vertical="center"/>
    </xf>
    <xf numFmtId="0" fontId="40" fillId="0" borderId="5" xfId="1" applyFont="1" applyBorder="1" applyAlignment="1">
      <alignment horizontal="center"/>
    </xf>
    <xf numFmtId="43" fontId="40" fillId="0" borderId="5" xfId="2" applyFont="1" applyBorder="1" applyAlignment="1">
      <alignment horizontal="center"/>
    </xf>
    <xf numFmtId="0" fontId="41" fillId="0" borderId="5" xfId="1" applyFont="1" applyBorder="1" applyAlignment="1">
      <alignment horizontal="center"/>
    </xf>
    <xf numFmtId="43" fontId="41" fillId="0" borderId="5" xfId="2" applyFont="1" applyBorder="1" applyAlignment="1">
      <alignment horizontal="center"/>
    </xf>
    <xf numFmtId="0" fontId="29" fillId="0" borderId="5" xfId="0" applyFont="1" applyBorder="1" applyAlignment="1">
      <alignment horizontal="center" vertical="center"/>
    </xf>
    <xf numFmtId="43" fontId="29" fillId="0" borderId="5" xfId="3" applyFont="1" applyBorder="1" applyAlignment="1">
      <alignment horizontal="center" vertical="center"/>
    </xf>
    <xf numFmtId="0" fontId="40" fillId="0" borderId="5" xfId="1" applyFont="1" applyBorder="1" applyAlignment="1">
      <alignment horizontal="center" vertical="center"/>
    </xf>
    <xf numFmtId="43" fontId="40" fillId="0" borderId="5" xfId="2" applyFont="1" applyBorder="1" applyAlignment="1">
      <alignment horizontal="center" vertical="center"/>
    </xf>
    <xf numFmtId="0" fontId="39" fillId="0" borderId="16" xfId="1" applyFont="1" applyBorder="1" applyAlignment="1">
      <alignment vertical="center"/>
    </xf>
    <xf numFmtId="0" fontId="32" fillId="0" borderId="31" xfId="1" applyFont="1" applyBorder="1" applyAlignment="1">
      <alignment horizontal="left" vertical="top" wrapText="1"/>
    </xf>
    <xf numFmtId="0" fontId="32" fillId="0" borderId="32" xfId="1" applyFont="1" applyBorder="1" applyAlignment="1">
      <alignment horizontal="left" vertical="top"/>
    </xf>
    <xf numFmtId="0" fontId="32" fillId="0" borderId="33" xfId="1" applyFont="1" applyBorder="1" applyAlignment="1">
      <alignment horizontal="left" vertical="top"/>
    </xf>
    <xf numFmtId="0" fontId="13" fillId="0" borderId="31" xfId="1" applyFont="1" applyBorder="1" applyAlignment="1">
      <alignment horizontal="center" vertical="top" wrapText="1"/>
    </xf>
    <xf numFmtId="0" fontId="13" fillId="0" borderId="32" xfId="1" applyFont="1" applyBorder="1" applyAlignment="1">
      <alignment horizontal="center" vertical="top" wrapText="1"/>
    </xf>
    <xf numFmtId="0" fontId="13" fillId="0" borderId="33" xfId="1" applyFont="1" applyBorder="1" applyAlignment="1">
      <alignment horizontal="center" vertical="top" wrapText="1"/>
    </xf>
    <xf numFmtId="0" fontId="34" fillId="0" borderId="31" xfId="1" applyFont="1" applyBorder="1" applyAlignment="1">
      <alignment horizontal="center" vertical="center"/>
    </xf>
    <xf numFmtId="0" fontId="34" fillId="0" borderId="32" xfId="1" applyFont="1" applyBorder="1" applyAlignment="1">
      <alignment horizontal="center" vertical="center"/>
    </xf>
    <xf numFmtId="0" fontId="18" fillId="2" borderId="25" xfId="1" applyFont="1" applyFill="1" applyBorder="1" applyAlignment="1">
      <alignment horizontal="center" vertical="center"/>
    </xf>
    <xf numFmtId="0" fontId="18" fillId="2" borderId="27" xfId="1" applyFont="1" applyFill="1" applyBorder="1" applyAlignment="1">
      <alignment horizontal="center" vertical="center"/>
    </xf>
    <xf numFmtId="0" fontId="18" fillId="2" borderId="25" xfId="1" applyFont="1" applyFill="1" applyBorder="1" applyAlignment="1">
      <alignment horizontal="center" vertical="center" wrapText="1"/>
    </xf>
    <xf numFmtId="0" fontId="18" fillId="2" borderId="27" xfId="1" applyFont="1" applyFill="1" applyBorder="1" applyAlignment="1">
      <alignment horizontal="center" vertical="center" wrapText="1"/>
    </xf>
    <xf numFmtId="0" fontId="18" fillId="2" borderId="7" xfId="1" applyFont="1" applyFill="1" applyBorder="1" applyAlignment="1">
      <alignment horizontal="center" vertical="center"/>
    </xf>
    <xf numFmtId="0" fontId="18" fillId="2" borderId="18" xfId="1" applyFont="1" applyFill="1" applyBorder="1" applyAlignment="1">
      <alignment horizontal="center" vertical="center"/>
    </xf>
    <xf numFmtId="0" fontId="18" fillId="2" borderId="24" xfId="1" applyFont="1" applyFill="1" applyBorder="1" applyAlignment="1">
      <alignment horizontal="center" vertical="center"/>
    </xf>
    <xf numFmtId="0" fontId="18" fillId="2" borderId="23" xfId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17" fillId="4" borderId="8" xfId="1" applyFont="1" applyFill="1" applyBorder="1" applyAlignment="1">
      <alignment horizontal="left" vertical="center"/>
    </xf>
    <xf numFmtId="0" fontId="17" fillId="4" borderId="35" xfId="1" applyFont="1" applyFill="1" applyBorder="1" applyAlignment="1">
      <alignment horizontal="left" vertical="center"/>
    </xf>
    <xf numFmtId="0" fontId="17" fillId="4" borderId="36" xfId="1" applyFont="1" applyFill="1" applyBorder="1" applyAlignment="1">
      <alignment horizontal="left" vertical="center"/>
    </xf>
    <xf numFmtId="0" fontId="17" fillId="4" borderId="37" xfId="1" applyFont="1" applyFill="1" applyBorder="1" applyAlignment="1">
      <alignment horizontal="left" vertical="center"/>
    </xf>
    <xf numFmtId="0" fontId="17" fillId="4" borderId="0" xfId="5" applyFont="1" applyFill="1" applyBorder="1" applyAlignment="1">
      <alignment horizontal="left" vertical="center"/>
    </xf>
    <xf numFmtId="0" fontId="17" fillId="4" borderId="0" xfId="1" applyFont="1" applyFill="1" applyBorder="1" applyAlignment="1">
      <alignment horizontal="left" vertical="center"/>
    </xf>
    <xf numFmtId="0" fontId="24" fillId="4" borderId="38" xfId="1" applyFont="1" applyFill="1" applyBorder="1" applyAlignment="1">
      <alignment horizontal="left" vertical="center"/>
    </xf>
    <xf numFmtId="0" fontId="24" fillId="4" borderId="28" xfId="1" applyFont="1" applyFill="1" applyBorder="1" applyAlignment="1">
      <alignment horizontal="left" vertical="center"/>
    </xf>
    <xf numFmtId="0" fontId="24" fillId="4" borderId="30" xfId="1" applyFont="1" applyFill="1" applyBorder="1" applyAlignment="1">
      <alignment horizontal="left" vertical="center"/>
    </xf>
    <xf numFmtId="14" fontId="17" fillId="4" borderId="38" xfId="1" applyNumberFormat="1" applyFont="1" applyFill="1" applyBorder="1" applyAlignment="1">
      <alignment horizontal="left" vertical="center"/>
    </xf>
    <xf numFmtId="14" fontId="17" fillId="4" borderId="28" xfId="1" applyNumberFormat="1" applyFont="1" applyFill="1" applyBorder="1" applyAlignment="1">
      <alignment horizontal="left" vertical="center"/>
    </xf>
    <xf numFmtId="14" fontId="17" fillId="4" borderId="30" xfId="1" applyNumberFormat="1" applyFont="1" applyFill="1" applyBorder="1" applyAlignment="1">
      <alignment horizontal="left" vertical="center"/>
    </xf>
    <xf numFmtId="0" fontId="17" fillId="4" borderId="0" xfId="1" applyFont="1" applyFill="1" applyBorder="1" applyAlignment="1">
      <alignment horizontal="left" vertical="center" wrapText="1"/>
    </xf>
    <xf numFmtId="0" fontId="30" fillId="4" borderId="40" xfId="1" applyFont="1" applyFill="1" applyBorder="1" applyAlignment="1">
      <alignment horizontal="left" vertical="center" wrapText="1"/>
    </xf>
    <xf numFmtId="14" fontId="37" fillId="4" borderId="31" xfId="0" applyNumberFormat="1" applyFont="1" applyFill="1" applyBorder="1" applyAlignment="1">
      <alignment horizontal="left" vertical="center"/>
    </xf>
    <xf numFmtId="14" fontId="37" fillId="4" borderId="32" xfId="0" applyNumberFormat="1" applyFont="1" applyFill="1" applyBorder="1" applyAlignment="1">
      <alignment horizontal="left" vertical="center"/>
    </xf>
    <xf numFmtId="0" fontId="24" fillId="4" borderId="31" xfId="1" applyFont="1" applyFill="1" applyBorder="1" applyAlignment="1">
      <alignment horizontal="left" vertical="center"/>
    </xf>
    <xf numFmtId="0" fontId="24" fillId="4" borderId="32" xfId="1" applyFont="1" applyFill="1" applyBorder="1" applyAlignment="1">
      <alignment horizontal="left" vertical="center"/>
    </xf>
    <xf numFmtId="0" fontId="24" fillId="4" borderId="33" xfId="1" applyFont="1" applyFill="1" applyBorder="1" applyAlignment="1">
      <alignment horizontal="left" vertical="center"/>
    </xf>
    <xf numFmtId="0" fontId="17" fillId="4" borderId="31" xfId="1" applyFont="1" applyFill="1" applyBorder="1" applyAlignment="1">
      <alignment horizontal="left" vertical="center" wrapText="1"/>
    </xf>
    <xf numFmtId="0" fontId="17" fillId="4" borderId="32" xfId="1" applyFont="1" applyFill="1" applyBorder="1" applyAlignment="1">
      <alignment horizontal="left" vertical="center" wrapText="1"/>
    </xf>
    <xf numFmtId="0" fontId="17" fillId="4" borderId="33" xfId="1" applyFont="1" applyFill="1" applyBorder="1" applyAlignment="1">
      <alignment horizontal="left" vertical="center" wrapText="1"/>
    </xf>
    <xf numFmtId="1" fontId="17" fillId="4" borderId="19" xfId="1" applyNumberFormat="1" applyFont="1" applyFill="1" applyBorder="1" applyAlignment="1">
      <alignment horizontal="left" vertical="center" shrinkToFit="1"/>
    </xf>
    <xf numFmtId="1" fontId="26" fillId="4" borderId="31" xfId="1" applyNumberFormat="1" applyFont="1" applyFill="1" applyBorder="1" applyAlignment="1">
      <alignment horizontal="left" vertical="center" wrapText="1" shrinkToFit="1"/>
    </xf>
    <xf numFmtId="1" fontId="26" fillId="4" borderId="32" xfId="1" applyNumberFormat="1" applyFont="1" applyFill="1" applyBorder="1" applyAlignment="1">
      <alignment horizontal="left" vertical="center" wrapText="1" shrinkToFit="1"/>
    </xf>
    <xf numFmtId="0" fontId="26" fillId="5" borderId="1" xfId="1" applyFont="1" applyFill="1" applyBorder="1" applyAlignment="1">
      <alignment horizontal="center" vertical="center"/>
    </xf>
    <xf numFmtId="0" fontId="26" fillId="5" borderId="2" xfId="1" applyFont="1" applyFill="1" applyBorder="1" applyAlignment="1">
      <alignment horizontal="center" vertical="center"/>
    </xf>
    <xf numFmtId="0" fontId="26" fillId="5" borderId="34" xfId="1" applyFont="1" applyFill="1" applyBorder="1" applyAlignment="1">
      <alignment horizontal="center" vertical="center"/>
    </xf>
    <xf numFmtId="0" fontId="30" fillId="3" borderId="40" xfId="1" applyFont="1" applyFill="1" applyBorder="1" applyAlignment="1">
      <alignment horizontal="left" vertical="center" wrapText="1"/>
    </xf>
    <xf numFmtId="0" fontId="18" fillId="2" borderId="26" xfId="1" applyFont="1" applyFill="1" applyBorder="1" applyAlignment="1">
      <alignment horizontal="center" vertical="center" wrapText="1"/>
    </xf>
    <xf numFmtId="0" fontId="18" fillId="2" borderId="29" xfId="1" applyFont="1" applyFill="1" applyBorder="1" applyAlignment="1">
      <alignment horizontal="center" vertical="center" wrapText="1"/>
    </xf>
    <xf numFmtId="0" fontId="27" fillId="3" borderId="8" xfId="1" applyFont="1" applyFill="1" applyBorder="1" applyAlignment="1">
      <alignment horizontal="left" vertical="center" wrapText="1"/>
    </xf>
    <xf numFmtId="0" fontId="17" fillId="3" borderId="42" xfId="1" applyFont="1" applyFill="1" applyBorder="1" applyAlignment="1">
      <alignment horizontal="left" vertical="center"/>
    </xf>
    <xf numFmtId="0" fontId="17" fillId="3" borderId="43" xfId="1" applyFont="1" applyFill="1" applyBorder="1" applyAlignment="1">
      <alignment horizontal="left" vertical="center"/>
    </xf>
    <xf numFmtId="0" fontId="18" fillId="3" borderId="6" xfId="1" applyFont="1" applyFill="1" applyBorder="1" applyAlignment="1">
      <alignment horizontal="left" vertical="center"/>
    </xf>
    <xf numFmtId="0" fontId="18" fillId="3" borderId="3" xfId="1" applyFont="1" applyFill="1" applyBorder="1" applyAlignment="1">
      <alignment horizontal="left" vertical="center"/>
    </xf>
    <xf numFmtId="0" fontId="29" fillId="3" borderId="11" xfId="5" applyFont="1" applyFill="1" applyBorder="1" applyAlignment="1">
      <alignment horizontal="left" wrapText="1"/>
    </xf>
    <xf numFmtId="0" fontId="29" fillId="3" borderId="0" xfId="5" applyFont="1" applyFill="1" applyBorder="1" applyAlignment="1">
      <alignment horizontal="left" wrapText="1"/>
    </xf>
    <xf numFmtId="1" fontId="26" fillId="3" borderId="6" xfId="1" applyNumberFormat="1" applyFont="1" applyFill="1" applyBorder="1" applyAlignment="1">
      <alignment horizontal="left" vertical="center" wrapText="1" shrinkToFit="1"/>
    </xf>
    <xf numFmtId="1" fontId="26" fillId="3" borderId="0" xfId="1" applyNumberFormat="1" applyFont="1" applyFill="1" applyBorder="1" applyAlignment="1">
      <alignment horizontal="left" vertical="center" wrapText="1" shrinkToFit="1"/>
    </xf>
    <xf numFmtId="1" fontId="26" fillId="3" borderId="10" xfId="1" applyNumberFormat="1" applyFont="1" applyFill="1" applyBorder="1" applyAlignment="1">
      <alignment horizontal="left" vertical="center" wrapText="1" shrinkToFit="1"/>
    </xf>
    <xf numFmtId="1" fontId="26" fillId="3" borderId="42" xfId="1" applyNumberFormat="1" applyFont="1" applyFill="1" applyBorder="1" applyAlignment="1">
      <alignment horizontal="left" vertical="center" wrapText="1" shrinkToFit="1"/>
    </xf>
    <xf numFmtId="1" fontId="26" fillId="3" borderId="8" xfId="1" applyNumberFormat="1" applyFont="1" applyFill="1" applyBorder="1" applyAlignment="1">
      <alignment horizontal="left" vertical="center" wrapText="1" shrinkToFit="1"/>
    </xf>
    <xf numFmtId="1" fontId="26" fillId="3" borderId="9" xfId="1" applyNumberFormat="1" applyFont="1" applyFill="1" applyBorder="1" applyAlignment="1">
      <alignment horizontal="left" vertical="center" wrapText="1" shrinkToFit="1"/>
    </xf>
    <xf numFmtId="0" fontId="26" fillId="3" borderId="6" xfId="1" applyFont="1" applyFill="1" applyBorder="1" applyAlignment="1">
      <alignment horizontal="left" vertical="center" wrapText="1"/>
    </xf>
    <xf numFmtId="0" fontId="26" fillId="3" borderId="0" xfId="1" applyFont="1" applyFill="1" applyBorder="1" applyAlignment="1">
      <alignment horizontal="left" vertical="center" wrapText="1"/>
    </xf>
    <xf numFmtId="0" fontId="26" fillId="3" borderId="10" xfId="1" applyFont="1" applyFill="1" applyBorder="1" applyAlignment="1">
      <alignment horizontal="left" vertical="center" wrapText="1"/>
    </xf>
    <xf numFmtId="43" fontId="24" fillId="3" borderId="44" xfId="2" applyFont="1" applyFill="1" applyBorder="1" applyAlignment="1">
      <alignment horizontal="left" vertical="center" wrapText="1"/>
    </xf>
    <xf numFmtId="43" fontId="24" fillId="3" borderId="19" xfId="2" applyFont="1" applyFill="1" applyBorder="1" applyAlignment="1">
      <alignment horizontal="left" vertical="center" wrapText="1"/>
    </xf>
    <xf numFmtId="43" fontId="24" fillId="3" borderId="20" xfId="2" applyFont="1" applyFill="1" applyBorder="1" applyAlignment="1">
      <alignment horizontal="left" vertical="center" wrapText="1"/>
    </xf>
  </cellXfs>
  <cellStyles count="6">
    <cellStyle name="Comma" xfId="3" builtinId="3"/>
    <cellStyle name="Comma 2" xfId="2"/>
    <cellStyle name="Hyperlink" xfId="5" builtinId="8"/>
    <cellStyle name="Normal" xfId="0" builtinId="0"/>
    <cellStyle name="Normal 2" xfId="1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19050</xdr:rowOff>
        </xdr:from>
        <xdr:to>
          <xdr:col>1</xdr:col>
          <xdr:colOff>180975</xdr:colOff>
          <xdr:row>0</xdr:row>
          <xdr:rowOff>695325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38100</xdr:colOff>
          <xdr:row>0</xdr:row>
          <xdr:rowOff>0</xdr:rowOff>
        </xdr:from>
        <xdr:to>
          <xdr:col>1</xdr:col>
          <xdr:colOff>485775</xdr:colOff>
          <xdr:row>0</xdr:row>
          <xdr:rowOff>723900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11</xdr:col>
      <xdr:colOff>333375</xdr:colOff>
      <xdr:row>46</xdr:row>
      <xdr:rowOff>539750</xdr:rowOff>
    </xdr:from>
    <xdr:to>
      <xdr:col>16</xdr:col>
      <xdr:colOff>914135</xdr:colOff>
      <xdr:row>46</xdr:row>
      <xdr:rowOff>2343150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25275" y="19685000"/>
          <a:ext cx="3040591" cy="180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2.bin"/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png"/><Relationship Id="rId2" Type="http://schemas.openxmlformats.org/officeDocument/2006/relationships/hyperlink" Target="mailto:unitysourcing10@gmail.com" TargetMode="External"/><Relationship Id="rId1" Type="http://schemas.openxmlformats.org/officeDocument/2006/relationships/hyperlink" Target="mailto:purchase@synergyispl.com" TargetMode="External"/><Relationship Id="rId6" Type="http://schemas.openxmlformats.org/officeDocument/2006/relationships/oleObject" Target="../embeddings/oleObject1.bin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Relationship Id="rId9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tabSelected="1" topLeftCell="A31" zoomScale="80" zoomScaleNormal="80" workbookViewId="0">
      <selection activeCell="L6" sqref="L6:Q6"/>
    </sheetView>
  </sheetViews>
  <sheetFormatPr defaultRowHeight="15" x14ac:dyDescent="0.25"/>
  <cols>
    <col min="1" max="1" width="14.5703125" customWidth="1"/>
    <col min="2" max="2" width="24.5703125" customWidth="1"/>
    <col min="3" max="3" width="42.7109375" customWidth="1"/>
    <col min="4" max="4" width="15.28515625" customWidth="1"/>
    <col min="5" max="5" width="13.7109375" customWidth="1"/>
    <col min="6" max="6" width="14.140625" customWidth="1"/>
    <col min="7" max="7" width="8.42578125" customWidth="1"/>
    <col min="8" max="8" width="12.85546875" customWidth="1"/>
    <col min="9" max="9" width="10.42578125" customWidth="1"/>
    <col min="10" max="10" width="15.5703125" customWidth="1"/>
    <col min="11" max="11" width="7" customWidth="1"/>
    <col min="12" max="12" width="14.5703125" customWidth="1"/>
    <col min="13" max="13" width="7.28515625" customWidth="1"/>
    <col min="14" max="14" width="13.7109375" customWidth="1"/>
    <col min="15" max="15" width="0.140625" customWidth="1"/>
    <col min="16" max="16" width="0.140625" hidden="1" customWidth="1"/>
    <col min="17" max="17" width="17" customWidth="1"/>
  </cols>
  <sheetData>
    <row r="1" spans="1:17" ht="57.6" customHeight="1" thickBot="1" x14ac:dyDescent="0.3">
      <c r="A1" s="137" t="s">
        <v>52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9"/>
    </row>
    <row r="2" spans="1:17" ht="25.15" customHeight="1" thickBot="1" x14ac:dyDescent="0.3">
      <c r="A2" s="75" t="s">
        <v>0</v>
      </c>
      <c r="B2" s="140" t="s">
        <v>24</v>
      </c>
      <c r="C2" s="140"/>
      <c r="D2" s="140"/>
      <c r="E2" s="140"/>
      <c r="F2" s="140"/>
      <c r="G2" s="140"/>
      <c r="H2" s="53"/>
      <c r="I2" s="54"/>
      <c r="J2" s="54"/>
      <c r="K2" s="55"/>
      <c r="L2" s="53"/>
      <c r="M2" s="54"/>
      <c r="N2" s="54"/>
      <c r="O2" s="54"/>
      <c r="P2" s="54"/>
      <c r="Q2" s="55"/>
    </row>
    <row r="3" spans="1:17" ht="25.9" customHeight="1" x14ac:dyDescent="0.25">
      <c r="A3" s="153" t="s">
        <v>2</v>
      </c>
      <c r="B3" s="152" t="s">
        <v>25</v>
      </c>
      <c r="C3" s="152"/>
      <c r="D3" s="152"/>
      <c r="E3" s="152"/>
      <c r="F3" s="152"/>
      <c r="G3" s="152"/>
      <c r="H3" s="56" t="s">
        <v>1</v>
      </c>
      <c r="I3" s="57"/>
      <c r="J3" s="57"/>
      <c r="K3" s="58"/>
      <c r="L3" s="141" t="s">
        <v>57</v>
      </c>
      <c r="M3" s="142"/>
      <c r="N3" s="142"/>
      <c r="O3" s="142"/>
      <c r="P3" s="142"/>
      <c r="Q3" s="143"/>
    </row>
    <row r="4" spans="1:17" ht="24" customHeight="1" thickBot="1" x14ac:dyDescent="0.3">
      <c r="A4" s="153"/>
      <c r="B4" s="152"/>
      <c r="C4" s="152"/>
      <c r="D4" s="152"/>
      <c r="E4" s="152"/>
      <c r="F4" s="152"/>
      <c r="G4" s="152"/>
      <c r="H4" s="146" t="s">
        <v>3</v>
      </c>
      <c r="I4" s="147"/>
      <c r="J4" s="147"/>
      <c r="K4" s="148"/>
      <c r="L4" s="149">
        <v>46113</v>
      </c>
      <c r="M4" s="150"/>
      <c r="N4" s="150"/>
      <c r="O4" s="150"/>
      <c r="P4" s="150"/>
      <c r="Q4" s="151"/>
    </row>
    <row r="5" spans="1:17" ht="32.25" customHeight="1" thickBot="1" x14ac:dyDescent="0.3">
      <c r="A5" s="76" t="s">
        <v>36</v>
      </c>
      <c r="B5" s="144" t="s">
        <v>37</v>
      </c>
      <c r="C5" s="145"/>
      <c r="D5" s="145"/>
      <c r="E5" s="145"/>
      <c r="F5" s="145"/>
      <c r="G5" s="145"/>
      <c r="H5" s="59" t="s">
        <v>44</v>
      </c>
      <c r="I5" s="60"/>
      <c r="J5" s="60"/>
      <c r="K5" s="61"/>
      <c r="L5" s="154" t="s">
        <v>84</v>
      </c>
      <c r="M5" s="155"/>
      <c r="N5" s="93"/>
      <c r="O5" s="93"/>
      <c r="P5" s="93"/>
      <c r="Q5" s="94"/>
    </row>
    <row r="6" spans="1:17" ht="43.15" customHeight="1" thickBot="1" x14ac:dyDescent="0.3">
      <c r="A6" s="77" t="s">
        <v>4</v>
      </c>
      <c r="B6" s="145" t="s">
        <v>26</v>
      </c>
      <c r="C6" s="145"/>
      <c r="D6" s="145"/>
      <c r="E6" s="145"/>
      <c r="F6" s="145"/>
      <c r="G6" s="145"/>
      <c r="H6" s="156" t="s">
        <v>8</v>
      </c>
      <c r="I6" s="157"/>
      <c r="J6" s="157"/>
      <c r="K6" s="158"/>
      <c r="L6" s="159" t="s">
        <v>47</v>
      </c>
      <c r="M6" s="160"/>
      <c r="N6" s="160"/>
      <c r="O6" s="160"/>
      <c r="P6" s="160"/>
      <c r="Q6" s="161"/>
    </row>
    <row r="7" spans="1:17" ht="31.15" customHeight="1" thickBot="1" x14ac:dyDescent="0.3">
      <c r="A7" s="78" t="s">
        <v>5</v>
      </c>
      <c r="B7" s="162">
        <v>19</v>
      </c>
      <c r="C7" s="162"/>
      <c r="D7" s="162"/>
      <c r="E7" s="162"/>
      <c r="F7" s="162"/>
      <c r="G7" s="162"/>
      <c r="H7" s="163" t="s">
        <v>38</v>
      </c>
      <c r="I7" s="164"/>
      <c r="J7" s="164"/>
      <c r="K7" s="62"/>
      <c r="L7" s="159" t="s">
        <v>58</v>
      </c>
      <c r="M7" s="160"/>
      <c r="N7" s="160"/>
      <c r="O7" s="160"/>
      <c r="P7" s="160"/>
      <c r="Q7" s="161"/>
    </row>
    <row r="8" spans="1:17" ht="15.75" thickBot="1" x14ac:dyDescent="0.3">
      <c r="A8" s="17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11"/>
    </row>
    <row r="9" spans="1:17" ht="31.9" customHeight="1" x14ac:dyDescent="0.25">
      <c r="A9" s="72" t="s">
        <v>6</v>
      </c>
      <c r="B9" s="171" t="s">
        <v>45</v>
      </c>
      <c r="C9" s="171"/>
      <c r="D9" s="171"/>
      <c r="E9" s="171"/>
      <c r="F9" s="171"/>
      <c r="G9" s="50"/>
      <c r="H9" s="172" t="s">
        <v>27</v>
      </c>
      <c r="I9" s="173"/>
      <c r="J9" s="181" t="s">
        <v>31</v>
      </c>
      <c r="K9" s="182"/>
      <c r="L9" s="182"/>
      <c r="M9" s="182"/>
      <c r="N9" s="182"/>
      <c r="O9" s="182"/>
      <c r="P9" s="182"/>
      <c r="Q9" s="183"/>
    </row>
    <row r="10" spans="1:17" ht="25.9" customHeight="1" x14ac:dyDescent="0.25">
      <c r="A10" s="168" t="s">
        <v>7</v>
      </c>
      <c r="B10" s="69" t="s">
        <v>48</v>
      </c>
      <c r="C10" s="70"/>
      <c r="D10" s="70"/>
      <c r="E10" s="70"/>
      <c r="F10" s="70"/>
      <c r="G10" s="51"/>
      <c r="H10" s="81"/>
      <c r="I10" s="82"/>
      <c r="J10" s="178" t="s">
        <v>33</v>
      </c>
      <c r="K10" s="179"/>
      <c r="L10" s="179"/>
      <c r="M10" s="179"/>
      <c r="N10" s="179"/>
      <c r="O10" s="179"/>
      <c r="P10" s="179"/>
      <c r="Q10" s="180"/>
    </row>
    <row r="11" spans="1:17" ht="27" customHeight="1" x14ac:dyDescent="0.25">
      <c r="A11" s="168"/>
      <c r="B11" s="70" t="s">
        <v>49</v>
      </c>
      <c r="C11" s="70"/>
      <c r="D11" s="70"/>
      <c r="E11" s="70"/>
      <c r="F11" s="70"/>
      <c r="G11" s="51"/>
      <c r="H11" s="83"/>
      <c r="I11" s="82"/>
      <c r="J11" s="184" t="s">
        <v>32</v>
      </c>
      <c r="K11" s="185"/>
      <c r="L11" s="185"/>
      <c r="M11" s="185"/>
      <c r="N11" s="185"/>
      <c r="O11" s="185"/>
      <c r="P11" s="185"/>
      <c r="Q11" s="186"/>
    </row>
    <row r="12" spans="1:17" ht="31.9" customHeight="1" x14ac:dyDescent="0.25">
      <c r="A12" s="73" t="s">
        <v>40</v>
      </c>
      <c r="B12" s="70" t="s">
        <v>46</v>
      </c>
      <c r="C12" s="70"/>
      <c r="D12" s="70"/>
      <c r="E12" s="70"/>
      <c r="F12" s="70"/>
      <c r="G12" s="51"/>
      <c r="H12" s="84"/>
      <c r="I12" s="85"/>
      <c r="J12" s="95"/>
      <c r="K12" s="95"/>
      <c r="L12" s="95"/>
      <c r="M12" s="95"/>
      <c r="N12" s="96"/>
      <c r="O12" s="96"/>
      <c r="P12" s="97"/>
      <c r="Q12" s="98"/>
    </row>
    <row r="13" spans="1:17" ht="42" customHeight="1" x14ac:dyDescent="0.25">
      <c r="A13" s="73" t="s">
        <v>41</v>
      </c>
      <c r="B13" s="176" t="s">
        <v>51</v>
      </c>
      <c r="C13" s="177"/>
      <c r="D13" s="70"/>
      <c r="E13" s="70"/>
      <c r="F13" s="70"/>
      <c r="G13" s="51"/>
      <c r="H13" s="174" t="s">
        <v>42</v>
      </c>
      <c r="I13" s="175"/>
      <c r="J13" s="99" t="s">
        <v>34</v>
      </c>
      <c r="K13" s="96"/>
      <c r="L13" s="96"/>
      <c r="M13" s="96"/>
      <c r="N13" s="96"/>
      <c r="O13" s="96"/>
      <c r="P13" s="97"/>
      <c r="Q13" s="98"/>
    </row>
    <row r="14" spans="1:17" ht="55.15" customHeight="1" thickBot="1" x14ac:dyDescent="0.3">
      <c r="A14" s="74" t="s">
        <v>42</v>
      </c>
      <c r="B14" s="79" t="s">
        <v>50</v>
      </c>
      <c r="C14" s="80"/>
      <c r="D14" s="80"/>
      <c r="E14" s="71"/>
      <c r="F14" s="71"/>
      <c r="G14" s="52"/>
      <c r="H14" s="86" t="s">
        <v>43</v>
      </c>
      <c r="I14" s="87"/>
      <c r="J14" s="187" t="s">
        <v>56</v>
      </c>
      <c r="K14" s="188"/>
      <c r="L14" s="188"/>
      <c r="M14" s="188"/>
      <c r="N14" s="188"/>
      <c r="O14" s="188"/>
      <c r="P14" s="188"/>
      <c r="Q14" s="189"/>
    </row>
    <row r="15" spans="1:17" ht="30" customHeight="1" x14ac:dyDescent="0.35">
      <c r="A15" s="90" t="s">
        <v>39</v>
      </c>
      <c r="B15" s="91"/>
      <c r="C15" s="14"/>
      <c r="D15" s="14"/>
      <c r="E15" s="14"/>
      <c r="F15" s="14"/>
      <c r="G15" s="14"/>
      <c r="H15" s="14"/>
      <c r="I15" s="14"/>
      <c r="J15" s="12"/>
      <c r="K15" s="1"/>
      <c r="L15" s="1"/>
      <c r="M15" s="1"/>
      <c r="N15" s="1"/>
      <c r="O15" s="1"/>
      <c r="P15" s="1"/>
      <c r="Q15" s="2"/>
    </row>
    <row r="16" spans="1:17" ht="34.15" customHeight="1" thickBot="1" x14ac:dyDescent="0.4">
      <c r="A16" s="90" t="s">
        <v>35</v>
      </c>
      <c r="B16" s="92"/>
      <c r="C16" s="15"/>
      <c r="D16" s="15"/>
      <c r="E16" s="15"/>
      <c r="F16" s="15"/>
      <c r="G16" s="15"/>
      <c r="H16" s="15"/>
      <c r="I16" s="15"/>
      <c r="J16" s="13"/>
      <c r="K16" s="4"/>
      <c r="L16" s="4"/>
      <c r="M16" s="4"/>
      <c r="N16" s="4"/>
      <c r="O16" s="4"/>
      <c r="P16" s="7"/>
      <c r="Q16" s="3"/>
    </row>
    <row r="17" spans="1:17" ht="20.45" customHeight="1" x14ac:dyDescent="0.25">
      <c r="A17" s="132" t="s">
        <v>9</v>
      </c>
      <c r="B17" s="128" t="s">
        <v>28</v>
      </c>
      <c r="C17" s="128" t="s">
        <v>10</v>
      </c>
      <c r="D17" s="130" t="s">
        <v>29</v>
      </c>
      <c r="E17" s="130" t="s">
        <v>11</v>
      </c>
      <c r="F17" s="128" t="s">
        <v>12</v>
      </c>
      <c r="G17" s="128" t="s">
        <v>13</v>
      </c>
      <c r="H17" s="130" t="s">
        <v>30</v>
      </c>
      <c r="I17" s="130" t="s">
        <v>14</v>
      </c>
      <c r="J17" s="130" t="s">
        <v>15</v>
      </c>
      <c r="K17" s="134" t="s">
        <v>16</v>
      </c>
      <c r="L17" s="135"/>
      <c r="M17" s="134" t="s">
        <v>17</v>
      </c>
      <c r="N17" s="135"/>
      <c r="O17" s="134" t="s">
        <v>18</v>
      </c>
      <c r="P17" s="135"/>
      <c r="Q17" s="169" t="s">
        <v>19</v>
      </c>
    </row>
    <row r="18" spans="1:17" ht="31.15" customHeight="1" thickBot="1" x14ac:dyDescent="0.3">
      <c r="A18" s="133"/>
      <c r="B18" s="129"/>
      <c r="C18" s="129"/>
      <c r="D18" s="131"/>
      <c r="E18" s="131"/>
      <c r="F18" s="129"/>
      <c r="G18" s="129"/>
      <c r="H18" s="131"/>
      <c r="I18" s="131"/>
      <c r="J18" s="131"/>
      <c r="K18" s="88" t="s">
        <v>20</v>
      </c>
      <c r="L18" s="88" t="s">
        <v>21</v>
      </c>
      <c r="M18" s="88" t="s">
        <v>20</v>
      </c>
      <c r="N18" s="88" t="s">
        <v>21</v>
      </c>
      <c r="O18" s="89" t="s">
        <v>20</v>
      </c>
      <c r="P18" s="89" t="s">
        <v>21</v>
      </c>
      <c r="Q18" s="170"/>
    </row>
    <row r="19" spans="1:17" ht="88.5" customHeight="1" x14ac:dyDescent="0.25">
      <c r="A19" s="101">
        <v>1</v>
      </c>
      <c r="B19" s="100" t="s">
        <v>79</v>
      </c>
      <c r="C19" s="100" t="s">
        <v>59</v>
      </c>
      <c r="D19" s="102" t="s">
        <v>75</v>
      </c>
      <c r="E19" s="103">
        <v>46122</v>
      </c>
      <c r="F19" s="100">
        <v>500</v>
      </c>
      <c r="G19" s="100" t="s">
        <v>74</v>
      </c>
      <c r="H19" s="115">
        <v>2.5499999999999998</v>
      </c>
      <c r="I19" s="104">
        <v>0</v>
      </c>
      <c r="J19" s="105">
        <f>(H19-(I19*H19))*F19</f>
        <v>1275</v>
      </c>
      <c r="K19" s="106">
        <v>0.09</v>
      </c>
      <c r="L19" s="107">
        <f t="shared" ref="L19:L21" si="0">J19*K19</f>
        <v>114.75</v>
      </c>
      <c r="M19" s="106">
        <v>0.09</v>
      </c>
      <c r="N19" s="107">
        <f t="shared" ref="N19:N21" si="1">J19*M19</f>
        <v>114.75</v>
      </c>
      <c r="O19" s="108"/>
      <c r="P19" s="107">
        <v>0</v>
      </c>
      <c r="Q19" s="109">
        <f>(J19+L19+N19)</f>
        <v>1504.5</v>
      </c>
    </row>
    <row r="20" spans="1:17" ht="51.6" customHeight="1" x14ac:dyDescent="0.25">
      <c r="A20" s="101">
        <v>2</v>
      </c>
      <c r="B20" s="100" t="s">
        <v>79</v>
      </c>
      <c r="C20" s="100" t="s">
        <v>60</v>
      </c>
      <c r="D20" s="102" t="s">
        <v>75</v>
      </c>
      <c r="E20" s="103">
        <v>46122</v>
      </c>
      <c r="F20" s="100">
        <v>1000</v>
      </c>
      <c r="G20" s="100" t="s">
        <v>74</v>
      </c>
      <c r="H20" s="115">
        <v>2.35</v>
      </c>
      <c r="I20" s="110">
        <v>0</v>
      </c>
      <c r="J20" s="105">
        <f>(H20-(I20*H20))*F20</f>
        <v>2350</v>
      </c>
      <c r="K20" s="106">
        <v>0.09</v>
      </c>
      <c r="L20" s="107">
        <f t="shared" si="0"/>
        <v>211.5</v>
      </c>
      <c r="M20" s="106">
        <v>0.09</v>
      </c>
      <c r="N20" s="107">
        <f t="shared" si="1"/>
        <v>211.5</v>
      </c>
      <c r="O20" s="111"/>
      <c r="P20" s="112"/>
      <c r="Q20" s="109">
        <f>(J20+L20+N20)</f>
        <v>2773</v>
      </c>
    </row>
    <row r="21" spans="1:17" ht="61.9" customHeight="1" x14ac:dyDescent="0.25">
      <c r="A21" s="101">
        <v>3</v>
      </c>
      <c r="B21" s="100" t="s">
        <v>79</v>
      </c>
      <c r="C21" s="100" t="s">
        <v>61</v>
      </c>
      <c r="D21" s="102" t="s">
        <v>75</v>
      </c>
      <c r="E21" s="103">
        <v>46122</v>
      </c>
      <c r="F21" s="100">
        <v>500</v>
      </c>
      <c r="G21" s="100" t="s">
        <v>74</v>
      </c>
      <c r="H21" s="115">
        <v>2.5499999999999998</v>
      </c>
      <c r="I21" s="110">
        <v>0</v>
      </c>
      <c r="J21" s="105">
        <f>(H21-(I21*H21))*F21</f>
        <v>1275</v>
      </c>
      <c r="K21" s="106">
        <v>0.09</v>
      </c>
      <c r="L21" s="107">
        <f t="shared" si="0"/>
        <v>114.75</v>
      </c>
      <c r="M21" s="106">
        <v>0.09</v>
      </c>
      <c r="N21" s="107">
        <f t="shared" si="1"/>
        <v>114.75</v>
      </c>
      <c r="O21" s="111"/>
      <c r="P21" s="112"/>
      <c r="Q21" s="109">
        <f>(J21+L21+N21)</f>
        <v>1504.5</v>
      </c>
    </row>
    <row r="22" spans="1:17" ht="66" customHeight="1" x14ac:dyDescent="0.25">
      <c r="A22" s="101">
        <v>4</v>
      </c>
      <c r="B22" s="100" t="s">
        <v>79</v>
      </c>
      <c r="C22" s="100" t="s">
        <v>62</v>
      </c>
      <c r="D22" s="102" t="s">
        <v>75</v>
      </c>
      <c r="E22" s="103">
        <v>46122</v>
      </c>
      <c r="F22" s="100">
        <v>500</v>
      </c>
      <c r="G22" s="100" t="s">
        <v>74</v>
      </c>
      <c r="H22" s="115">
        <v>2.65</v>
      </c>
      <c r="I22" s="110">
        <v>0</v>
      </c>
      <c r="J22" s="105">
        <f>(H22-(I22*H22))*F22</f>
        <v>1325</v>
      </c>
      <c r="K22" s="106">
        <v>0.09</v>
      </c>
      <c r="L22" s="107">
        <f t="shared" ref="L22:L35" si="2">J22*K22</f>
        <v>119.25</v>
      </c>
      <c r="M22" s="106">
        <v>0.09</v>
      </c>
      <c r="N22" s="107">
        <f t="shared" ref="N22:N35" si="3">J22*M22</f>
        <v>119.25</v>
      </c>
      <c r="O22" s="111"/>
      <c r="P22" s="112"/>
      <c r="Q22" s="109">
        <f t="shared" ref="Q22:Q35" si="4">(J22+L22+N22)</f>
        <v>1563.5</v>
      </c>
    </row>
    <row r="23" spans="1:17" ht="44.45" customHeight="1" x14ac:dyDescent="0.25">
      <c r="A23" s="101">
        <v>5</v>
      </c>
      <c r="B23" s="100" t="s">
        <v>79</v>
      </c>
      <c r="C23" s="100" t="s">
        <v>63</v>
      </c>
      <c r="D23" s="102" t="s">
        <v>75</v>
      </c>
      <c r="E23" s="103">
        <v>46122</v>
      </c>
      <c r="F23" s="100">
        <v>500</v>
      </c>
      <c r="G23" s="100" t="s">
        <v>74</v>
      </c>
      <c r="H23" s="115">
        <v>2.9</v>
      </c>
      <c r="I23" s="110">
        <v>0</v>
      </c>
      <c r="J23" s="105">
        <f t="shared" ref="J23:J35" si="5">(H23-(I23*H23))*F23</f>
        <v>1450</v>
      </c>
      <c r="K23" s="106">
        <v>0.09</v>
      </c>
      <c r="L23" s="107">
        <f t="shared" si="2"/>
        <v>130.5</v>
      </c>
      <c r="M23" s="106">
        <v>0.09</v>
      </c>
      <c r="N23" s="107">
        <f t="shared" si="3"/>
        <v>130.5</v>
      </c>
      <c r="O23" s="111"/>
      <c r="P23" s="112"/>
      <c r="Q23" s="109">
        <f t="shared" si="4"/>
        <v>1711</v>
      </c>
    </row>
    <row r="24" spans="1:17" ht="40.9" customHeight="1" x14ac:dyDescent="0.25">
      <c r="A24" s="101">
        <v>6</v>
      </c>
      <c r="B24" s="100" t="s">
        <v>79</v>
      </c>
      <c r="C24" s="100" t="s">
        <v>64</v>
      </c>
      <c r="D24" s="102" t="s">
        <v>75</v>
      </c>
      <c r="E24" s="103">
        <v>46122</v>
      </c>
      <c r="F24" s="100">
        <v>100</v>
      </c>
      <c r="G24" s="100" t="s">
        <v>74</v>
      </c>
      <c r="H24" s="115">
        <v>2.2000000000000002</v>
      </c>
      <c r="I24" s="110">
        <v>0</v>
      </c>
      <c r="J24" s="105">
        <f t="shared" si="5"/>
        <v>220.00000000000003</v>
      </c>
      <c r="K24" s="106">
        <v>0.09</v>
      </c>
      <c r="L24" s="107">
        <f t="shared" si="2"/>
        <v>19.8</v>
      </c>
      <c r="M24" s="106">
        <v>0.09</v>
      </c>
      <c r="N24" s="107">
        <f t="shared" si="3"/>
        <v>19.8</v>
      </c>
      <c r="O24" s="111"/>
      <c r="P24" s="112"/>
      <c r="Q24" s="109">
        <f t="shared" si="4"/>
        <v>259.60000000000002</v>
      </c>
    </row>
    <row r="25" spans="1:17" ht="40.9" customHeight="1" x14ac:dyDescent="0.25">
      <c r="A25" s="101">
        <v>7</v>
      </c>
      <c r="B25" s="100" t="s">
        <v>81</v>
      </c>
      <c r="C25" s="100" t="s">
        <v>65</v>
      </c>
      <c r="D25" s="102" t="s">
        <v>75</v>
      </c>
      <c r="E25" s="103">
        <v>46122</v>
      </c>
      <c r="F25" s="100">
        <v>400</v>
      </c>
      <c r="G25" s="100" t="s">
        <v>74</v>
      </c>
      <c r="H25" s="115">
        <v>0.9</v>
      </c>
      <c r="I25" s="110">
        <v>0</v>
      </c>
      <c r="J25" s="105">
        <f t="shared" si="5"/>
        <v>360</v>
      </c>
      <c r="K25" s="106">
        <v>0.09</v>
      </c>
      <c r="L25" s="107">
        <f t="shared" si="2"/>
        <v>32.4</v>
      </c>
      <c r="M25" s="106">
        <v>0.09</v>
      </c>
      <c r="N25" s="107">
        <f t="shared" si="3"/>
        <v>32.4</v>
      </c>
      <c r="O25" s="113"/>
      <c r="P25" s="114"/>
      <c r="Q25" s="109">
        <f t="shared" si="4"/>
        <v>424.79999999999995</v>
      </c>
    </row>
    <row r="26" spans="1:17" ht="39" customHeight="1" x14ac:dyDescent="0.25">
      <c r="A26" s="101">
        <v>8</v>
      </c>
      <c r="B26" s="100" t="s">
        <v>81</v>
      </c>
      <c r="C26" s="100" t="s">
        <v>66</v>
      </c>
      <c r="D26" s="102" t="s">
        <v>75</v>
      </c>
      <c r="E26" s="103">
        <v>46122</v>
      </c>
      <c r="F26" s="100">
        <v>1000</v>
      </c>
      <c r="G26" s="100" t="s">
        <v>74</v>
      </c>
      <c r="H26" s="115">
        <v>0.95</v>
      </c>
      <c r="I26" s="110">
        <v>0</v>
      </c>
      <c r="J26" s="105">
        <f t="shared" si="5"/>
        <v>950</v>
      </c>
      <c r="K26" s="106">
        <v>0.09</v>
      </c>
      <c r="L26" s="107">
        <f t="shared" si="2"/>
        <v>85.5</v>
      </c>
      <c r="M26" s="106">
        <v>0.09</v>
      </c>
      <c r="N26" s="107">
        <f t="shared" si="3"/>
        <v>85.5</v>
      </c>
      <c r="O26" s="111"/>
      <c r="P26" s="112"/>
      <c r="Q26" s="109">
        <f t="shared" si="4"/>
        <v>1121</v>
      </c>
    </row>
    <row r="27" spans="1:17" ht="45" customHeight="1" x14ac:dyDescent="0.25">
      <c r="A27" s="101">
        <v>9</v>
      </c>
      <c r="B27" s="100" t="s">
        <v>82</v>
      </c>
      <c r="C27" s="100" t="s">
        <v>67</v>
      </c>
      <c r="D27" s="102" t="s">
        <v>75</v>
      </c>
      <c r="E27" s="103">
        <v>46122</v>
      </c>
      <c r="F27" s="100">
        <v>500</v>
      </c>
      <c r="G27" s="100" t="s">
        <v>74</v>
      </c>
      <c r="H27" s="115">
        <v>0.9</v>
      </c>
      <c r="I27" s="110">
        <v>0</v>
      </c>
      <c r="J27" s="105">
        <f t="shared" si="5"/>
        <v>450</v>
      </c>
      <c r="K27" s="106">
        <v>0.09</v>
      </c>
      <c r="L27" s="107">
        <f t="shared" si="2"/>
        <v>40.5</v>
      </c>
      <c r="M27" s="106">
        <v>0.09</v>
      </c>
      <c r="N27" s="107">
        <f t="shared" si="3"/>
        <v>40.5</v>
      </c>
      <c r="O27" s="111"/>
      <c r="P27" s="112"/>
      <c r="Q27" s="109">
        <f t="shared" si="4"/>
        <v>531</v>
      </c>
    </row>
    <row r="28" spans="1:17" ht="44.45" customHeight="1" x14ac:dyDescent="0.25">
      <c r="A28" s="101">
        <v>10</v>
      </c>
      <c r="B28" s="100" t="s">
        <v>82</v>
      </c>
      <c r="C28" s="100" t="s">
        <v>68</v>
      </c>
      <c r="D28" s="102" t="s">
        <v>75</v>
      </c>
      <c r="E28" s="103">
        <v>46122</v>
      </c>
      <c r="F28" s="100">
        <v>1000</v>
      </c>
      <c r="G28" s="100" t="s">
        <v>74</v>
      </c>
      <c r="H28" s="115">
        <v>1.25</v>
      </c>
      <c r="I28" s="110">
        <v>0</v>
      </c>
      <c r="J28" s="105">
        <f t="shared" si="5"/>
        <v>1250</v>
      </c>
      <c r="K28" s="106">
        <v>0.09</v>
      </c>
      <c r="L28" s="107">
        <f t="shared" si="2"/>
        <v>112.5</v>
      </c>
      <c r="M28" s="106">
        <v>0.09</v>
      </c>
      <c r="N28" s="107">
        <f t="shared" si="3"/>
        <v>112.5</v>
      </c>
      <c r="O28" s="111"/>
      <c r="P28" s="112"/>
      <c r="Q28" s="109">
        <f t="shared" si="4"/>
        <v>1475</v>
      </c>
    </row>
    <row r="29" spans="1:17" ht="40.9" customHeight="1" x14ac:dyDescent="0.25">
      <c r="A29" s="101">
        <v>11</v>
      </c>
      <c r="B29" s="100" t="s">
        <v>82</v>
      </c>
      <c r="C29" s="100" t="s">
        <v>69</v>
      </c>
      <c r="D29" s="102" t="s">
        <v>75</v>
      </c>
      <c r="E29" s="103">
        <v>46122</v>
      </c>
      <c r="F29" s="100">
        <v>600</v>
      </c>
      <c r="G29" s="100" t="s">
        <v>74</v>
      </c>
      <c r="H29" s="115">
        <v>1.25</v>
      </c>
      <c r="I29" s="110">
        <v>0</v>
      </c>
      <c r="J29" s="105">
        <f t="shared" si="5"/>
        <v>750</v>
      </c>
      <c r="K29" s="106">
        <v>0.09</v>
      </c>
      <c r="L29" s="107">
        <f t="shared" si="2"/>
        <v>67.5</v>
      </c>
      <c r="M29" s="106">
        <v>0.09</v>
      </c>
      <c r="N29" s="107">
        <f t="shared" si="3"/>
        <v>67.5</v>
      </c>
      <c r="O29" s="113"/>
      <c r="P29" s="114"/>
      <c r="Q29" s="109">
        <f t="shared" si="4"/>
        <v>885</v>
      </c>
    </row>
    <row r="30" spans="1:17" ht="48" customHeight="1" x14ac:dyDescent="0.25">
      <c r="A30" s="101">
        <v>12</v>
      </c>
      <c r="B30" s="100" t="s">
        <v>82</v>
      </c>
      <c r="C30" s="100" t="s">
        <v>70</v>
      </c>
      <c r="D30" s="102" t="s">
        <v>75</v>
      </c>
      <c r="E30" s="103">
        <v>46122</v>
      </c>
      <c r="F30" s="100">
        <v>1000</v>
      </c>
      <c r="G30" s="100" t="s">
        <v>74</v>
      </c>
      <c r="H30" s="115">
        <v>0.85</v>
      </c>
      <c r="I30" s="110">
        <v>0</v>
      </c>
      <c r="J30" s="105">
        <f t="shared" si="5"/>
        <v>850</v>
      </c>
      <c r="K30" s="106">
        <v>0.09</v>
      </c>
      <c r="L30" s="107">
        <f t="shared" si="2"/>
        <v>76.5</v>
      </c>
      <c r="M30" s="106">
        <v>0.09</v>
      </c>
      <c r="N30" s="107">
        <f t="shared" si="3"/>
        <v>76.5</v>
      </c>
      <c r="O30" s="111"/>
      <c r="P30" s="112"/>
      <c r="Q30" s="109">
        <f t="shared" si="4"/>
        <v>1003</v>
      </c>
    </row>
    <row r="31" spans="1:17" ht="39.6" customHeight="1" x14ac:dyDescent="0.25">
      <c r="A31" s="101">
        <v>13</v>
      </c>
      <c r="B31" s="100" t="s">
        <v>82</v>
      </c>
      <c r="C31" s="100" t="s">
        <v>71</v>
      </c>
      <c r="D31" s="102" t="s">
        <v>75</v>
      </c>
      <c r="E31" s="103">
        <v>46122</v>
      </c>
      <c r="F31" s="100">
        <v>1000</v>
      </c>
      <c r="G31" s="100" t="s">
        <v>74</v>
      </c>
      <c r="H31" s="115">
        <v>1.3</v>
      </c>
      <c r="I31" s="110">
        <v>0</v>
      </c>
      <c r="J31" s="105">
        <f t="shared" si="5"/>
        <v>1300</v>
      </c>
      <c r="K31" s="106">
        <v>0.09</v>
      </c>
      <c r="L31" s="107">
        <f t="shared" si="2"/>
        <v>117</v>
      </c>
      <c r="M31" s="106">
        <v>0.09</v>
      </c>
      <c r="N31" s="107">
        <f t="shared" si="3"/>
        <v>117</v>
      </c>
      <c r="O31" s="111"/>
      <c r="P31" s="112"/>
      <c r="Q31" s="109">
        <f t="shared" si="4"/>
        <v>1534</v>
      </c>
    </row>
    <row r="32" spans="1:17" ht="33" customHeight="1" x14ac:dyDescent="0.25">
      <c r="A32" s="101">
        <v>14</v>
      </c>
      <c r="B32" s="100" t="s">
        <v>82</v>
      </c>
      <c r="C32" s="100" t="s">
        <v>72</v>
      </c>
      <c r="D32" s="102" t="s">
        <v>75</v>
      </c>
      <c r="E32" s="103">
        <v>46122</v>
      </c>
      <c r="F32" s="100">
        <v>1000</v>
      </c>
      <c r="G32" s="100" t="s">
        <v>74</v>
      </c>
      <c r="H32" s="115">
        <v>0.85</v>
      </c>
      <c r="I32" s="110">
        <v>0</v>
      </c>
      <c r="J32" s="105">
        <f t="shared" si="5"/>
        <v>850</v>
      </c>
      <c r="K32" s="106">
        <v>0.09</v>
      </c>
      <c r="L32" s="107">
        <f t="shared" si="2"/>
        <v>76.5</v>
      </c>
      <c r="M32" s="106">
        <v>0.09</v>
      </c>
      <c r="N32" s="107">
        <f t="shared" si="3"/>
        <v>76.5</v>
      </c>
      <c r="O32" s="111"/>
      <c r="P32" s="112"/>
      <c r="Q32" s="109">
        <f t="shared" si="4"/>
        <v>1003</v>
      </c>
    </row>
    <row r="33" spans="1:17" ht="36" customHeight="1" x14ac:dyDescent="0.25">
      <c r="A33" s="101">
        <v>15</v>
      </c>
      <c r="B33" s="100" t="s">
        <v>82</v>
      </c>
      <c r="C33" s="100" t="s">
        <v>73</v>
      </c>
      <c r="D33" s="102" t="s">
        <v>75</v>
      </c>
      <c r="E33" s="103">
        <v>46122</v>
      </c>
      <c r="F33" s="100">
        <v>1000</v>
      </c>
      <c r="G33" s="100" t="s">
        <v>74</v>
      </c>
      <c r="H33" s="115">
        <v>1.25</v>
      </c>
      <c r="I33" s="110">
        <v>0</v>
      </c>
      <c r="J33" s="105">
        <f t="shared" si="5"/>
        <v>1250</v>
      </c>
      <c r="K33" s="106">
        <v>0.09</v>
      </c>
      <c r="L33" s="107">
        <f t="shared" si="2"/>
        <v>112.5</v>
      </c>
      <c r="M33" s="106">
        <v>0.09</v>
      </c>
      <c r="N33" s="107">
        <f t="shared" si="3"/>
        <v>112.5</v>
      </c>
      <c r="O33" s="111"/>
      <c r="P33" s="112"/>
      <c r="Q33" s="109">
        <f t="shared" si="4"/>
        <v>1475</v>
      </c>
    </row>
    <row r="34" spans="1:17" ht="48.6" customHeight="1" x14ac:dyDescent="0.25">
      <c r="A34" s="101">
        <v>16</v>
      </c>
      <c r="B34" s="100" t="s">
        <v>83</v>
      </c>
      <c r="C34" s="100" t="s">
        <v>76</v>
      </c>
      <c r="D34" s="115" t="s">
        <v>77</v>
      </c>
      <c r="E34" s="103">
        <v>46122</v>
      </c>
      <c r="F34" s="115">
        <v>100</v>
      </c>
      <c r="G34" s="115" t="s">
        <v>80</v>
      </c>
      <c r="H34" s="116">
        <v>203</v>
      </c>
      <c r="I34" s="110">
        <v>0</v>
      </c>
      <c r="J34" s="105">
        <f t="shared" si="5"/>
        <v>20300</v>
      </c>
      <c r="K34" s="106">
        <v>0.09</v>
      </c>
      <c r="L34" s="107">
        <f t="shared" si="2"/>
        <v>1827</v>
      </c>
      <c r="M34" s="106">
        <v>0.09</v>
      </c>
      <c r="N34" s="107">
        <f t="shared" si="3"/>
        <v>1827</v>
      </c>
      <c r="O34" s="117"/>
      <c r="P34" s="118"/>
      <c r="Q34" s="109">
        <f t="shared" si="4"/>
        <v>23954</v>
      </c>
    </row>
    <row r="35" spans="1:17" ht="64.900000000000006" customHeight="1" x14ac:dyDescent="0.25">
      <c r="A35" s="101">
        <v>17</v>
      </c>
      <c r="B35" s="100" t="s">
        <v>83</v>
      </c>
      <c r="C35" s="100" t="s">
        <v>78</v>
      </c>
      <c r="D35" s="115" t="s">
        <v>77</v>
      </c>
      <c r="E35" s="103">
        <v>46122</v>
      </c>
      <c r="F35" s="115">
        <v>500</v>
      </c>
      <c r="G35" s="115" t="s">
        <v>80</v>
      </c>
      <c r="H35" s="116">
        <v>42.06</v>
      </c>
      <c r="I35" s="110">
        <v>0</v>
      </c>
      <c r="J35" s="105">
        <f t="shared" si="5"/>
        <v>21030</v>
      </c>
      <c r="K35" s="106">
        <v>0.09</v>
      </c>
      <c r="L35" s="107">
        <f t="shared" si="2"/>
        <v>1892.6999999999998</v>
      </c>
      <c r="M35" s="106">
        <v>0.09</v>
      </c>
      <c r="N35" s="107">
        <f t="shared" si="3"/>
        <v>1892.6999999999998</v>
      </c>
      <c r="O35" s="117"/>
      <c r="P35" s="118"/>
      <c r="Q35" s="109">
        <f t="shared" si="4"/>
        <v>24815.4</v>
      </c>
    </row>
    <row r="36" spans="1:17" ht="22.9" customHeight="1" x14ac:dyDescent="0.25">
      <c r="A36" s="22"/>
      <c r="B36" s="23"/>
      <c r="C36" s="24"/>
      <c r="D36" s="24"/>
      <c r="E36" s="25"/>
      <c r="F36" s="37"/>
      <c r="G36" s="24"/>
      <c r="H36" s="26"/>
      <c r="I36" s="27"/>
      <c r="J36" s="21"/>
      <c r="K36" s="28"/>
      <c r="L36" s="29"/>
      <c r="M36" s="28"/>
      <c r="N36" s="29"/>
      <c r="O36" s="30"/>
      <c r="P36" s="31"/>
      <c r="Q36" s="32"/>
    </row>
    <row r="37" spans="1:17" ht="24.6" customHeight="1" x14ac:dyDescent="0.25">
      <c r="A37" s="22"/>
      <c r="B37" s="23"/>
      <c r="C37" s="19"/>
      <c r="D37" s="19"/>
      <c r="E37" s="33"/>
      <c r="F37" s="19"/>
      <c r="G37" s="19"/>
      <c r="H37" s="20"/>
      <c r="I37" s="27"/>
      <c r="J37" s="21"/>
      <c r="K37" s="34"/>
      <c r="L37" s="29"/>
      <c r="M37" s="34"/>
      <c r="N37" s="29"/>
      <c r="O37" s="35"/>
      <c r="P37" s="36"/>
      <c r="Q37" s="32"/>
    </row>
    <row r="38" spans="1:17" ht="22.9" customHeight="1" x14ac:dyDescent="0.25">
      <c r="A38" s="22"/>
      <c r="B38" s="18"/>
      <c r="C38" s="19"/>
      <c r="D38" s="19"/>
      <c r="E38" s="33"/>
      <c r="F38" s="19"/>
      <c r="G38" s="19"/>
      <c r="H38" s="20"/>
      <c r="I38" s="27"/>
      <c r="J38" s="21"/>
      <c r="K38" s="34"/>
      <c r="L38" s="29"/>
      <c r="M38" s="34"/>
      <c r="N38" s="29"/>
      <c r="O38" s="35"/>
      <c r="P38" s="36"/>
      <c r="Q38" s="32"/>
    </row>
    <row r="39" spans="1:17" ht="31.15" customHeight="1" x14ac:dyDescent="0.25">
      <c r="A39" s="22"/>
      <c r="B39" s="18"/>
      <c r="C39" s="24"/>
      <c r="D39" s="24"/>
      <c r="E39" s="25"/>
      <c r="F39" s="24"/>
      <c r="G39" s="24"/>
      <c r="H39" s="26"/>
      <c r="I39" s="27"/>
      <c r="J39" s="21"/>
      <c r="K39" s="28"/>
      <c r="L39" s="29"/>
      <c r="M39" s="28"/>
      <c r="N39" s="29"/>
      <c r="O39" s="30"/>
      <c r="P39" s="31"/>
      <c r="Q39" s="32"/>
    </row>
    <row r="40" spans="1:17" ht="29.45" customHeight="1" x14ac:dyDescent="0.25">
      <c r="A40" s="22"/>
      <c r="B40" s="38"/>
      <c r="C40" s="19"/>
      <c r="D40" s="19"/>
      <c r="E40" s="33"/>
      <c r="F40" s="19"/>
      <c r="G40" s="19"/>
      <c r="H40" s="20"/>
      <c r="I40" s="27"/>
      <c r="J40" s="21"/>
      <c r="K40" s="34"/>
      <c r="L40" s="29"/>
      <c r="M40" s="34"/>
      <c r="N40" s="29"/>
      <c r="O40" s="35"/>
      <c r="P40" s="36"/>
      <c r="Q40" s="32"/>
    </row>
    <row r="41" spans="1:17" ht="21.6" customHeight="1" x14ac:dyDescent="0.25">
      <c r="A41" s="22"/>
      <c r="B41" s="39"/>
      <c r="C41" s="24"/>
      <c r="D41" s="24"/>
      <c r="E41" s="25"/>
      <c r="F41" s="24"/>
      <c r="G41" s="24"/>
      <c r="H41" s="26"/>
      <c r="I41" s="40"/>
      <c r="J41" s="41"/>
      <c r="K41" s="28"/>
      <c r="L41" s="42"/>
      <c r="M41" s="28"/>
      <c r="N41" s="42"/>
      <c r="O41" s="30"/>
      <c r="P41" s="31"/>
      <c r="Q41" s="32"/>
    </row>
    <row r="42" spans="1:17" ht="20.45" customHeight="1" x14ac:dyDescent="0.25">
      <c r="A42" s="22"/>
      <c r="B42" s="30"/>
      <c r="C42" s="30"/>
      <c r="D42" s="30"/>
      <c r="E42" s="25"/>
      <c r="F42" s="30"/>
      <c r="G42" s="30"/>
      <c r="H42" s="43"/>
      <c r="I42" s="44"/>
      <c r="J42" s="45"/>
      <c r="K42" s="28"/>
      <c r="L42" s="31"/>
      <c r="M42" s="28"/>
      <c r="N42" s="31"/>
      <c r="O42" s="30"/>
      <c r="P42" s="31"/>
      <c r="Q42" s="46"/>
    </row>
    <row r="43" spans="1:17" ht="28.9" customHeight="1" thickBot="1" x14ac:dyDescent="0.3">
      <c r="A43" s="119"/>
      <c r="B43" s="64" t="s">
        <v>19</v>
      </c>
      <c r="C43" s="64"/>
      <c r="D43" s="64"/>
      <c r="E43" s="64"/>
      <c r="F43" s="63">
        <f>SUM(F19:F42)</f>
        <v>11200</v>
      </c>
      <c r="G43" s="64"/>
      <c r="H43" s="65">
        <f>SUM(H19:H42)</f>
        <v>269.76</v>
      </c>
      <c r="I43" s="64"/>
      <c r="J43" s="66">
        <f>SUM(J19:J42)</f>
        <v>57235</v>
      </c>
      <c r="K43" s="64"/>
      <c r="L43" s="66">
        <f>SUM(L19:L42)</f>
        <v>5151.1499999999996</v>
      </c>
      <c r="M43" s="64"/>
      <c r="N43" s="66">
        <f>SUM(N19:N42)</f>
        <v>5151.1499999999996</v>
      </c>
      <c r="O43" s="64"/>
      <c r="P43" s="64">
        <v>0</v>
      </c>
      <c r="Q43" s="67">
        <f>SUM(Q19:Q42)</f>
        <v>67537.3</v>
      </c>
    </row>
    <row r="44" spans="1:17" x14ac:dyDescent="0.25">
      <c r="A44" s="47"/>
      <c r="B44" s="48"/>
      <c r="C44" s="48"/>
      <c r="D44" s="48"/>
      <c r="E44" s="48"/>
      <c r="F44" s="48"/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9"/>
    </row>
    <row r="45" spans="1:17" ht="37.15" customHeight="1" thickBot="1" x14ac:dyDescent="0.3">
      <c r="A45" s="68" t="s">
        <v>22</v>
      </c>
      <c r="B45" s="165" t="s">
        <v>53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7"/>
    </row>
    <row r="46" spans="1:17" ht="24" customHeight="1" thickBot="1" x14ac:dyDescent="0.3">
      <c r="A46" s="126" t="s">
        <v>23</v>
      </c>
      <c r="B46" s="127"/>
      <c r="C46" s="127"/>
      <c r="D46" s="127"/>
      <c r="E46" s="127"/>
      <c r="F46" s="127"/>
      <c r="G46" s="127"/>
      <c r="H46" s="9"/>
      <c r="I46" s="9"/>
      <c r="J46" s="9"/>
      <c r="K46" s="9"/>
      <c r="L46" s="9"/>
      <c r="M46" s="9"/>
      <c r="N46" s="9"/>
      <c r="O46" s="9"/>
      <c r="P46" s="9"/>
      <c r="Q46" s="10"/>
    </row>
    <row r="47" spans="1:17" ht="187.9" customHeight="1" thickBot="1" x14ac:dyDescent="0.3">
      <c r="A47" s="120" t="s">
        <v>54</v>
      </c>
      <c r="B47" s="121"/>
      <c r="C47" s="121"/>
      <c r="D47" s="121"/>
      <c r="E47" s="121"/>
      <c r="F47" s="121"/>
      <c r="G47" s="121"/>
      <c r="H47" s="122"/>
      <c r="I47" s="16"/>
      <c r="J47" s="16"/>
      <c r="K47" s="123" t="s">
        <v>55</v>
      </c>
      <c r="L47" s="124"/>
      <c r="M47" s="124"/>
      <c r="N47" s="124"/>
      <c r="O47" s="124"/>
      <c r="P47" s="124"/>
      <c r="Q47" s="125"/>
    </row>
    <row r="48" spans="1:17" x14ac:dyDescent="0.25">
      <c r="A48" s="6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</row>
    <row r="49" spans="2:14" ht="19.5" x14ac:dyDescent="0.25">
      <c r="B49" s="136"/>
      <c r="C49" s="136"/>
      <c r="D49" s="136"/>
      <c r="E49" s="136"/>
      <c r="F49" s="136"/>
      <c r="G49" s="136"/>
      <c r="H49" s="136"/>
      <c r="I49" s="136"/>
      <c r="J49" s="136"/>
      <c r="K49" s="136"/>
      <c r="L49" s="136"/>
      <c r="M49" s="136"/>
      <c r="N49" s="136"/>
    </row>
  </sheetData>
  <mergeCells count="43">
    <mergeCell ref="L7:Q7"/>
    <mergeCell ref="A10:A11"/>
    <mergeCell ref="Q17:Q18"/>
    <mergeCell ref="B9:F9"/>
    <mergeCell ref="H9:I9"/>
    <mergeCell ref="H13:I13"/>
    <mergeCell ref="B13:C13"/>
    <mergeCell ref="J10:Q10"/>
    <mergeCell ref="J9:Q9"/>
    <mergeCell ref="J11:Q11"/>
    <mergeCell ref="J14:Q14"/>
    <mergeCell ref="B49:N49"/>
    <mergeCell ref="A1:Q1"/>
    <mergeCell ref="B2:G2"/>
    <mergeCell ref="L3:Q3"/>
    <mergeCell ref="B5:G5"/>
    <mergeCell ref="H4:K4"/>
    <mergeCell ref="L4:Q4"/>
    <mergeCell ref="B3:G4"/>
    <mergeCell ref="A3:A4"/>
    <mergeCell ref="L5:M5"/>
    <mergeCell ref="H6:K6"/>
    <mergeCell ref="L6:Q6"/>
    <mergeCell ref="B6:G6"/>
    <mergeCell ref="B7:G7"/>
    <mergeCell ref="H7:J7"/>
    <mergeCell ref="B45:Q45"/>
    <mergeCell ref="A47:H47"/>
    <mergeCell ref="K47:Q47"/>
    <mergeCell ref="A46:G46"/>
    <mergeCell ref="C17:C18"/>
    <mergeCell ref="D17:D18"/>
    <mergeCell ref="A17:A18"/>
    <mergeCell ref="B17:B18"/>
    <mergeCell ref="E17:E18"/>
    <mergeCell ref="K17:L17"/>
    <mergeCell ref="M17:N17"/>
    <mergeCell ref="O17:P17"/>
    <mergeCell ref="F17:F18"/>
    <mergeCell ref="G17:G18"/>
    <mergeCell ref="H17:H18"/>
    <mergeCell ref="J17:J18"/>
    <mergeCell ref="I17:I18"/>
  </mergeCells>
  <hyperlinks>
    <hyperlink ref="B5" r:id="rId1"/>
    <hyperlink ref="B13" r:id="rId2"/>
  </hyperlinks>
  <pageMargins left="0.4" right="0.27559055118110237" top="0.48" bottom="0.31496062992125984" header="0.44" footer="0.31496062992125984"/>
  <pageSetup paperSize="9" scale="41" orientation="portrait" r:id="rId3"/>
  <drawing r:id="rId4"/>
  <legacyDrawing r:id="rId5"/>
  <oleObjects>
    <mc:AlternateContent xmlns:mc="http://schemas.openxmlformats.org/markup-compatibility/2006">
      <mc:Choice Requires="x14">
        <oleObject progId="PBrush" shapeId="1025" r:id="rId6">
          <objectPr defaultSize="0" autoPict="0" r:id="rId7">
            <anchor moveWithCells="1" sizeWithCells="1">
              <from>
                <xdr:col>0</xdr:col>
                <xdr:colOff>0</xdr:colOff>
                <xdr:row>0</xdr:row>
                <xdr:rowOff>19050</xdr:rowOff>
              </from>
              <to>
                <xdr:col>1</xdr:col>
                <xdr:colOff>180975</xdr:colOff>
                <xdr:row>0</xdr:row>
                <xdr:rowOff>695325</xdr:rowOff>
              </to>
            </anchor>
          </objectPr>
        </oleObject>
      </mc:Choice>
      <mc:Fallback>
        <oleObject progId="PBrush" shapeId="1025" r:id="rId6"/>
      </mc:Fallback>
    </mc:AlternateContent>
    <mc:AlternateContent xmlns:mc="http://schemas.openxmlformats.org/markup-compatibility/2006">
      <mc:Choice Requires="x14">
        <oleObject progId="PBrush" shapeId="1026" r:id="rId8">
          <objectPr defaultSize="0" autoPict="0" r:id="rId9">
            <anchor moveWithCells="1" sizeWithCells="1">
              <from>
                <xdr:col>0</xdr:col>
                <xdr:colOff>38100</xdr:colOff>
                <xdr:row>0</xdr:row>
                <xdr:rowOff>0</xdr:rowOff>
              </from>
              <to>
                <xdr:col>1</xdr:col>
                <xdr:colOff>485775</xdr:colOff>
                <xdr:row>0</xdr:row>
                <xdr:rowOff>723900</xdr:rowOff>
              </to>
            </anchor>
          </objectPr>
        </oleObject>
      </mc:Choice>
      <mc:Fallback>
        <oleObject progId="PBrush" shapeId="1026" r:id="rId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Sudip</cp:lastModifiedBy>
  <cp:lastPrinted>2026-04-17T06:46:41Z</cp:lastPrinted>
  <dcterms:created xsi:type="dcterms:W3CDTF">2022-09-08T11:33:35Z</dcterms:created>
  <dcterms:modified xsi:type="dcterms:W3CDTF">2026-04-17T06:46:44Z</dcterms:modified>
</cp:coreProperties>
</file>